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ra.V\Documents\תקציב\חריגות משרדיות\"/>
    </mc:Choice>
  </mc:AlternateContent>
  <xr:revisionPtr revIDLastSave="0" documentId="13_ncr:1_{665557A1-A320-4A9F-BEB8-0A4F606488E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אפריל" sheetId="6" r:id="rId1"/>
    <sheet name="דוח תנועות" sheetId="8" r:id="rId2"/>
    <sheet name="קובץ החרגות" sheetId="7" r:id="rId3"/>
  </sheets>
  <definedNames>
    <definedName name="_xlnm._FilterDatabase" localSheetId="1" hidden="1">'דוח תנועות'!$A$1:$I$573</definedName>
    <definedName name="_xlnm._FilterDatabase" localSheetId="2" hidden="1">'קובץ החרגות'!$B$1:$O$33</definedName>
    <definedName name="נספח_ב" localSheetId="0">אפריל!#REF!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6" l="1"/>
  <c r="D11" i="6"/>
  <c r="D12" i="6"/>
  <c r="L32" i="7" l="1"/>
  <c r="C31" i="7"/>
  <c r="C30" i="7"/>
  <c r="L30" i="7" s="1"/>
  <c r="L29" i="7"/>
  <c r="L28" i="7"/>
  <c r="L27" i="7"/>
  <c r="L26" i="7"/>
  <c r="L25" i="7"/>
  <c r="L23" i="7"/>
  <c r="L22" i="7"/>
  <c r="L21" i="7"/>
  <c r="L20" i="7"/>
  <c r="L19" i="7"/>
  <c r="L18" i="7"/>
  <c r="L17" i="7"/>
  <c r="L16" i="7"/>
  <c r="C15" i="7"/>
  <c r="L15" i="7" s="1"/>
  <c r="C14" i="7"/>
  <c r="C13" i="7"/>
  <c r="L13" i="7" s="1"/>
  <c r="C12" i="7"/>
  <c r="L11" i="7"/>
  <c r="L10" i="7"/>
  <c r="L9" i="7"/>
  <c r="L8" i="7"/>
  <c r="L7" i="7"/>
  <c r="L6" i="7"/>
  <c r="L5" i="7"/>
  <c r="L4" i="7"/>
  <c r="L3" i="7"/>
  <c r="L2" i="7"/>
  <c r="L12" i="7" l="1"/>
  <c r="C33" i="7"/>
  <c r="L14" i="7"/>
  <c r="L31" i="7"/>
  <c r="O21" i="7" l="1"/>
</calcChain>
</file>

<file path=xl/sharedStrings.xml><?xml version="1.0" encoding="utf-8"?>
<sst xmlns="http://schemas.openxmlformats.org/spreadsheetml/2006/main" count="3634" uniqueCount="1201">
  <si>
    <t>תאריך עדכון</t>
  </si>
  <si>
    <t>פעילות</t>
  </si>
  <si>
    <t>מסמך</t>
  </si>
  <si>
    <t>שורה</t>
  </si>
  <si>
    <t>תיאור שורה</t>
  </si>
  <si>
    <t>השפעה על תקציב מזומנים</t>
  </si>
  <si>
    <t>פרטי תנועה</t>
  </si>
  <si>
    <t>הזמנת רכש</t>
  </si>
  <si>
    <t>20</t>
  </si>
  <si>
    <t>יצירה/שינוי</t>
  </si>
  <si>
    <t/>
  </si>
  <si>
    <t>30</t>
  </si>
  <si>
    <t>חריגה/סגירה</t>
  </si>
  <si>
    <t>40</t>
  </si>
  <si>
    <t>החזר הוצאות נסיעה בתפקיד לנותני שירות חצ</t>
  </si>
  <si>
    <t>50</t>
  </si>
  <si>
    <t>60</t>
  </si>
  <si>
    <t>70</t>
  </si>
  <si>
    <t>80</t>
  </si>
  <si>
    <t>10</t>
  </si>
  <si>
    <t>הצמדה/שערוך, חריגה/סגירה</t>
  </si>
  <si>
    <t>הצמדה/שערוך</t>
  </si>
  <si>
    <t>סטורנו</t>
  </si>
  <si>
    <t>2</t>
  </si>
  <si>
    <t>3</t>
  </si>
  <si>
    <t>תשלום לוגיסטי</t>
  </si>
  <si>
    <t>יצירה/שינוי, הצמדה/שערוך</t>
  </si>
  <si>
    <t>01.04.2020</t>
  </si>
  <si>
    <t>4501577864</t>
  </si>
  <si>
    <t>העברת הביתן לבוסטון קטלוגים ושונות</t>
  </si>
  <si>
    <t>90</t>
  </si>
  <si>
    <t>יציאה מאתר התערוכה + אחסנה</t>
  </si>
  <si>
    <t>100</t>
  </si>
  <si>
    <t>מיסי נמל ואחסנה</t>
  </si>
  <si>
    <t>4501821428</t>
  </si>
  <si>
    <t>פרסום והסברה</t>
  </si>
  <si>
    <t>4501592542</t>
  </si>
  <si>
    <t>שירותי ליווי פרויקט 2019</t>
  </si>
  <si>
    <t>שירותי ליווי פרויקט 2020</t>
  </si>
  <si>
    <t>4501617725</t>
  </si>
  <si>
    <t>שירותי תקשוב</t>
  </si>
  <si>
    <t>שירותי סיוע</t>
  </si>
  <si>
    <t>בנק שעות נוספות לשיורתים מקצועיים</t>
  </si>
  <si>
    <t>4501725580</t>
  </si>
  <si>
    <t>4501791770</t>
  </si>
  <si>
    <t>נותני שירותי מחשוב</t>
  </si>
  <si>
    <t>4501711419</t>
  </si>
  <si>
    <t>ציוד AV</t>
  </si>
  <si>
    <t>4501813990</t>
  </si>
  <si>
    <t>פיתוח המערכת - אישור השלמה</t>
  </si>
  <si>
    <t>2.1 שימוש חודשי למשתמש פנימי</t>
  </si>
  <si>
    <t>2.2 שימוש פורטל אירגוני</t>
  </si>
  <si>
    <t>2.3 שימוש חודשי מפתח</t>
  </si>
  <si>
    <t>2.4 שימוש חודשי בודקים מקצועיים</t>
  </si>
  <si>
    <t>2.5 100 בקשות חברות</t>
  </si>
  <si>
    <t>2.6 חודשי אדמינסטרטור</t>
  </si>
  <si>
    <t>2.12 שירותי FEDERATION  משתמש פנימי</t>
  </si>
  <si>
    <t>2.13 קומפלט</t>
  </si>
  <si>
    <t>110</t>
  </si>
  <si>
    <t>3.1 קישור 40MBS</t>
  </si>
  <si>
    <t>120</t>
  </si>
  <si>
    <t>3.2 יועץ בכיר / מומחה</t>
  </si>
  <si>
    <t>130</t>
  </si>
  <si>
    <t>3.3 מנהל פרויקט</t>
  </si>
  <si>
    <t>140</t>
  </si>
  <si>
    <t>3.4 מנתח מערכות</t>
  </si>
  <si>
    <t>150</t>
  </si>
  <si>
    <t>3.5 שעות עבודה מפתח</t>
  </si>
  <si>
    <t>160</t>
  </si>
  <si>
    <t>3.6 קורס רשמי יצרן</t>
  </si>
  <si>
    <t>4501843132</t>
  </si>
  <si>
    <t>מחשב נייד Lenovo - כנסת</t>
  </si>
  <si>
    <t>lLenovo Pad</t>
  </si>
  <si>
    <t>4501846774</t>
  </si>
  <si>
    <t>שירות קריאה</t>
  </si>
  <si>
    <t>תשלום נסיעות</t>
  </si>
  <si>
    <t>4501851964</t>
  </si>
  <si>
    <t>תוסף אבטחה</t>
  </si>
  <si>
    <t>4501742452</t>
  </si>
  <si>
    <t>שירותי יעוץ בתחום מחשוב</t>
  </si>
  <si>
    <t>4501823861</t>
  </si>
  <si>
    <t>מלון</t>
  </si>
  <si>
    <t>4501864711</t>
  </si>
  <si>
    <t>שירותי דואר</t>
  </si>
  <si>
    <t>חשבונית פיננסית</t>
  </si>
  <si>
    <t>יועצים לניהול - יועץ בכיר א (2 )</t>
  </si>
  <si>
    <t>4501554702</t>
  </si>
  <si>
    <t>שירותי ניהול מאגד SNOW</t>
  </si>
  <si>
    <t>4501790487</t>
  </si>
  <si>
    <t>יועצים לניהול -מאגד</t>
  </si>
  <si>
    <t>4501790494</t>
  </si>
  <si>
    <t>4501856872</t>
  </si>
  <si>
    <t>התחיבות בין משרדית</t>
  </si>
  <si>
    <t>4501748790</t>
  </si>
  <si>
    <t>הסעות</t>
  </si>
  <si>
    <t>הסעות משלחת טיול</t>
  </si>
  <si>
    <t>תוספת שעות אופציונלי</t>
  </si>
  <si>
    <t>תוספת קילומטרים אופציונלית</t>
  </si>
  <si>
    <t>הסעה</t>
  </si>
  <si>
    <t>4501564213</t>
  </si>
  <si>
    <t>Newspaper subscription</t>
  </si>
  <si>
    <t>התחייבות תקציבית</t>
  </si>
  <si>
    <t>1</t>
  </si>
  <si>
    <t>הקדמת מועד פירעון</t>
  </si>
  <si>
    <t>63291</t>
  </si>
  <si>
    <t>66569</t>
  </si>
  <si>
    <t>66236</t>
  </si>
  <si>
    <t>0200780845</t>
  </si>
  <si>
    <t>64487</t>
  </si>
  <si>
    <t>65415</t>
  </si>
  <si>
    <t>68689</t>
  </si>
  <si>
    <t>0200883579</t>
  </si>
  <si>
    <t>64060</t>
  </si>
  <si>
    <t>0200883580</t>
  </si>
  <si>
    <t>67321</t>
  </si>
  <si>
    <t>תשלום בגין התחייבות</t>
  </si>
  <si>
    <t>49132</t>
  </si>
  <si>
    <t>בגין מסמך 0200566226 / 00002</t>
  </si>
  <si>
    <t>64687</t>
  </si>
  <si>
    <t>בגין מסמך 0200733439 / 00002</t>
  </si>
  <si>
    <t>67253</t>
  </si>
  <si>
    <t>בגין מסמך 0200828997 / 00001</t>
  </si>
  <si>
    <t>68293</t>
  </si>
  <si>
    <t>בגין מסמך 0200829445 / 00001</t>
  </si>
  <si>
    <t>61664</t>
  </si>
  <si>
    <t>בגין מסמך 0200719925 / 00002</t>
  </si>
  <si>
    <t>66384</t>
  </si>
  <si>
    <t>67197</t>
  </si>
  <si>
    <t>0200837255</t>
  </si>
  <si>
    <t>68598</t>
  </si>
  <si>
    <t>0200885518</t>
  </si>
  <si>
    <t>68065</t>
  </si>
  <si>
    <t>66419</t>
  </si>
  <si>
    <t>בגין מסמך 0200799346 / 00001</t>
  </si>
  <si>
    <t>68760</t>
  </si>
  <si>
    <t>בגין מסמך 0200837329 / 00001</t>
  </si>
  <si>
    <t>66865</t>
  </si>
  <si>
    <t>62613</t>
  </si>
  <si>
    <t>בגין מסמך 0200714020 / 00002</t>
  </si>
  <si>
    <t>68817</t>
  </si>
  <si>
    <t>63666</t>
  </si>
  <si>
    <t>בגין מסמך 0200718100 / 00002</t>
  </si>
  <si>
    <t>67656</t>
  </si>
  <si>
    <t>בגין מסמך 0200829444 / 00001</t>
  </si>
  <si>
    <t>0200706378</t>
  </si>
  <si>
    <t>63202</t>
  </si>
  <si>
    <t>64499</t>
  </si>
  <si>
    <t>67991</t>
  </si>
  <si>
    <t>67554</t>
  </si>
  <si>
    <t>65749</t>
  </si>
  <si>
    <t>בגין מסמך 0200803001 / 00001</t>
  </si>
  <si>
    <t>66599</t>
  </si>
  <si>
    <t>67068</t>
  </si>
  <si>
    <t>בגין מסמך 0200816094 / 00001</t>
  </si>
  <si>
    <t>64793</t>
  </si>
  <si>
    <t>בגין מסמך 0200797833 / 00001</t>
  </si>
  <si>
    <t>68297</t>
  </si>
  <si>
    <t>64264</t>
  </si>
  <si>
    <t>0200885517</t>
  </si>
  <si>
    <t>68259</t>
  </si>
  <si>
    <t>בגין מסמך 0200837279 / 00001</t>
  </si>
  <si>
    <t>65298</t>
  </si>
  <si>
    <t>בגין מסמך 0200802712 / 00001</t>
  </si>
  <si>
    <t>66151</t>
  </si>
  <si>
    <t>בגין מסמך 0200796691 / 00001</t>
  </si>
  <si>
    <t>הרשות הלאומית לחדשנות טכנולוגית</t>
  </si>
  <si>
    <t>פורמט לדיווח על החלטות בעניין הוצאות המשרד</t>
  </si>
  <si>
    <t>נספח ב להודעת הנחיות לביצוע התקציב בשנת 2020</t>
  </si>
  <si>
    <t>מס</t>
  </si>
  <si>
    <t>ספק</t>
  </si>
  <si>
    <t>נושא ההתקשרות</t>
  </si>
  <si>
    <r>
      <t>סכום ההתקשרות (</t>
    </r>
    <r>
      <rPr>
        <sz val="8"/>
        <color theme="1"/>
        <rFont val="Arial"/>
        <family val="2"/>
        <charset val="177"/>
        <scheme val="minor"/>
      </rPr>
      <t>סכום ההתקשרות ולא סכום המזומן</t>
    </r>
    <r>
      <rPr>
        <sz val="11"/>
        <color theme="1"/>
        <rFont val="Arial"/>
        <family val="2"/>
        <charset val="177"/>
        <scheme val="minor"/>
      </rPr>
      <t>)</t>
    </r>
  </si>
  <si>
    <t>תאריך</t>
  </si>
  <si>
    <t xml:space="preserve">שם הספק </t>
  </si>
  <si>
    <t>סכום מבוקש בש"ח כולל מעמ!!</t>
  </si>
  <si>
    <t xml:space="preserve">הסבר </t>
  </si>
  <si>
    <t>הסברים נוספי/הערות לימור</t>
  </si>
  <si>
    <t>תקנה/ פריט התחייבות</t>
  </si>
  <si>
    <t>שם תקנה</t>
  </si>
  <si>
    <t>מרכז קרנות</t>
  </si>
  <si>
    <t>שם מרכז קרנות</t>
  </si>
  <si>
    <t>סכום שהוחרג בפועל</t>
  </si>
  <si>
    <t>סכום חריגה תחילתי</t>
  </si>
  <si>
    <t>בדיקה</t>
  </si>
  <si>
    <t>נוצרה/הוגדלה התחייבות מספר</t>
  </si>
  <si>
    <t xml:space="preserve">שווי שורה/ הגדלה </t>
  </si>
  <si>
    <t>הפרש יתרה שלא נוצלה מהחרגה</t>
  </si>
  <si>
    <t>תפעול</t>
  </si>
  <si>
    <t>שיווק</t>
  </si>
  <si>
    <t>משרדיות</t>
  </si>
  <si>
    <t>איסרד</t>
  </si>
  <si>
    <t>פרויקטים מופ אירופי</t>
  </si>
  <si>
    <t>פרויקטים איסרד</t>
  </si>
  <si>
    <t>ייעוץ משפטי</t>
  </si>
  <si>
    <t xml:space="preserve">מחשוב </t>
  </si>
  <si>
    <t>אושר</t>
  </si>
  <si>
    <t>יועצים ומחקר</t>
  </si>
  <si>
    <t>תמיכות</t>
  </si>
  <si>
    <t>IVC ריסרצ' סנטר</t>
  </si>
  <si>
    <t>סימון חן סופית בטעות בחשבונית</t>
  </si>
  <si>
    <t>החזרי הוצאות איסרד אידאיליסט</t>
  </si>
  <si>
    <t>החזרי הוצאות נסיעות סכום באירו כמה הזמנות</t>
  </si>
  <si>
    <t>קפלן אלון עוד</t>
  </si>
  <si>
    <t>זירת הזנק</t>
  </si>
  <si>
    <t>זירת תשתיות טכנולוגיות</t>
  </si>
  <si>
    <t>זירת ייצור מתקדם</t>
  </si>
  <si>
    <t>חטיבה בינלאומית</t>
  </si>
  <si>
    <t>מופ אירופי</t>
  </si>
  <si>
    <t>בלי פרו 41879192</t>
  </si>
  <si>
    <t>האקתון איסרד לקורונה</t>
  </si>
  <si>
    <t>מיקוד אבטחה</t>
  </si>
  <si>
    <t>מוקד אבטחה חירום</t>
  </si>
  <si>
    <t xml:space="preserve">מערכות ניהול נוכחות OK2GO </t>
  </si>
  <si>
    <t>מערכת ניהול נוכחות עובדים מהבית</t>
  </si>
  <si>
    <t>יפעת מידע</t>
  </si>
  <si>
    <t>ניטור, מחקר וניתוח של תוכן תקשורתי</t>
  </si>
  <si>
    <t>אושר בוועדת חריגים- פנייה 30400</t>
  </si>
  <si>
    <t>אושר 182 מלשח בקיזוז סכום לקורונה</t>
  </si>
  <si>
    <t>זירה חברתית-ציבורי</t>
  </si>
  <si>
    <t>בקיזוז סכום לקורונה</t>
  </si>
  <si>
    <t>זירת חברות בצמיחה וחברות מתחילות</t>
  </si>
  <si>
    <t xml:space="preserve">עתודה להרשאה הרשות לחדשנות </t>
  </si>
  <si>
    <t>עתודה להתאמת תקציבי מו"פ</t>
  </si>
  <si>
    <t>לפ"ם</t>
  </si>
  <si>
    <t>משרד עו"ד שבלת</t>
  </si>
  <si>
    <t>אושר בוועדת חריגים- פנייה 30364</t>
  </si>
  <si>
    <t>מטריקס</t>
  </si>
  <si>
    <t>רכישת מחשב לאהרון</t>
  </si>
  <si>
    <t>עודד עזר</t>
  </si>
  <si>
    <t>פונטים דחופים למערכת CRM</t>
  </si>
  <si>
    <t>לא ניתן היה לחייב כרטיס אשראי אייל</t>
  </si>
  <si>
    <t>ליגרף</t>
  </si>
  <si>
    <t>מחיצות פרספקס נגד קורונה</t>
  </si>
  <si>
    <t>EUROPEAN COMMISSION</t>
  </si>
  <si>
    <t>תשלום חציון 1 הורייזן</t>
  </si>
  <si>
    <t>תפעול תמיכות</t>
  </si>
  <si>
    <t>דבי משה</t>
  </si>
  <si>
    <t>אושר בוועדת חריגים- פנייה 30325</t>
  </si>
  <si>
    <t>המקומוניקיישנס</t>
  </si>
  <si>
    <t>KOREA ISRAEL INDUSTRIAL R&amp;D  FOUNDATION</t>
  </si>
  <si>
    <t>אושר בוועדת חריגים- פנייה 30325. 2 מיליון USD</t>
  </si>
  <si>
    <t>דוח החרגות לחודש: אפריל 2020</t>
  </si>
  <si>
    <t>פרסומי חודש 04/2020 בהתאם להוראות סעיף 49(ב) לחוק יסודות התקציב, תשמ"ה-1985</t>
  </si>
  <si>
    <t>13.04.2020</t>
  </si>
  <si>
    <t>1900001834/2020/3690</t>
  </si>
  <si>
    <t>החזר תשלום בכפל כנגד חשבונית 730000966</t>
  </si>
  <si>
    <t>17.04.2020</t>
  </si>
  <si>
    <t>19.04.2020</t>
  </si>
  <si>
    <t>4501596078</t>
  </si>
  <si>
    <t>שירות עיבוד נתונים</t>
  </si>
  <si>
    <t>4501609056</t>
  </si>
  <si>
    <t>שירותי ניטור</t>
  </si>
  <si>
    <t>20.04.2020</t>
  </si>
  <si>
    <t>22.04.2020</t>
  </si>
  <si>
    <t>תשלום פיננסי</t>
  </si>
  <si>
    <t>06.04.2020</t>
  </si>
  <si>
    <t>4501823792</t>
  </si>
  <si>
    <t>26.04.2020</t>
  </si>
  <si>
    <t>4501538547</t>
  </si>
  <si>
    <t>יצירה/שינוי, מעבר שנה, חריגה/סגירה</t>
  </si>
  <si>
    <t>תקנה תקציבית</t>
  </si>
  <si>
    <t>0600000028/2020/3690</t>
  </si>
  <si>
    <t>שירות לתקשורתVCחדר ישיבות</t>
  </si>
  <si>
    <t>5100000716/2020/3690</t>
  </si>
  <si>
    <t>בגין מסמך 4501697936 / 00010</t>
  </si>
  <si>
    <t>02.04.2020</t>
  </si>
  <si>
    <t>07.04.2020</t>
  </si>
  <si>
    <t>שימוש באפליקציה 2020</t>
  </si>
  <si>
    <t>שירותי בקרת כניסה עובדים חדשים 2020</t>
  </si>
  <si>
    <t>4501889185</t>
  </si>
  <si>
    <t>תמיכה בזום ובוועידות מרחוק</t>
  </si>
  <si>
    <t>21.04.2020</t>
  </si>
  <si>
    <t>4501891288</t>
  </si>
  <si>
    <t>מחשב נייד SPACE GREY</t>
  </si>
  <si>
    <t>תחנת עגינה</t>
  </si>
  <si>
    <t>28.04.2020</t>
  </si>
  <si>
    <t>4501891433</t>
  </si>
  <si>
    <t>פונטים מסו דו למערכת CRM</t>
  </si>
  <si>
    <t>05.04.2020</t>
  </si>
  <si>
    <t>4501846319</t>
  </si>
  <si>
    <t>עיצוב גלויות לפייסבוק</t>
  </si>
  <si>
    <t>16.04.2020</t>
  </si>
  <si>
    <t>4501705354</t>
  </si>
  <si>
    <t>מנוי מוקד וסיור שנתי</t>
  </si>
  <si>
    <t>23.04.2020</t>
  </si>
  <si>
    <t>1900007148/2019/3690</t>
  </si>
  <si>
    <t>כרטיס 2463- מעמד לרכב</t>
  </si>
  <si>
    <t>כרטיס 2463- חניות</t>
  </si>
  <si>
    <t>4501891859</t>
  </si>
  <si>
    <t>מחיצות הגנה קורונה</t>
  </si>
  <si>
    <t>14.04.2020</t>
  </si>
  <si>
    <t>4501554706</t>
  </si>
  <si>
    <t>שירותי ניהול מאגד HERON</t>
  </si>
  <si>
    <t>4501888945</t>
  </si>
  <si>
    <t>האקטון אירופאי בנושא קורונה</t>
  </si>
  <si>
    <t>4501848703</t>
  </si>
  <si>
    <t>סדנא אסטרמכוני מחקר שלב  ב</t>
  </si>
  <si>
    <t>4501596055</t>
  </si>
  <si>
    <t>2020 שירות עיבוד נתונים</t>
  </si>
  <si>
    <t>30.04.2020</t>
  </si>
  <si>
    <t>4501887982</t>
  </si>
  <si>
    <t>החזר הוצאות</t>
  </si>
  <si>
    <t>4501888010</t>
  </si>
  <si>
    <t>4501888017</t>
  </si>
  <si>
    <t>יצירה/שינוי, שינוי אובייקט תקציבי</t>
  </si>
  <si>
    <t>4501888024</t>
  </si>
  <si>
    <t>4501888036</t>
  </si>
  <si>
    <t>08.04.2020</t>
  </si>
  <si>
    <t>1900001659/2020/3690</t>
  </si>
  <si>
    <t>66262</t>
  </si>
  <si>
    <t>בגין מסמך 0200803097 / 00001</t>
  </si>
  <si>
    <t>1900001664/2020/3690</t>
  </si>
  <si>
    <t>67403</t>
  </si>
  <si>
    <t>בגין מסמך 0200812424 / 00001</t>
  </si>
  <si>
    <t>1900001668/2020/3690</t>
  </si>
  <si>
    <t>67792</t>
  </si>
  <si>
    <t>בגין מסמך 0200829428 / 00001</t>
  </si>
  <si>
    <t>1900001673/2020/3690</t>
  </si>
  <si>
    <t>בגין מסמך 0200837268 / 00001</t>
  </si>
  <si>
    <t>1900001674/2020/3690</t>
  </si>
  <si>
    <t>66692</t>
  </si>
  <si>
    <t>בגין מסמך 0200816100 / 00001</t>
  </si>
  <si>
    <t>0200808162</t>
  </si>
  <si>
    <t>66947</t>
  </si>
  <si>
    <t>0200822745</t>
  </si>
  <si>
    <t>66609</t>
  </si>
  <si>
    <t>0200824156</t>
  </si>
  <si>
    <t>65438</t>
  </si>
  <si>
    <t>1900001692/2020/3690</t>
  </si>
  <si>
    <t>1900001702/2020/3690</t>
  </si>
  <si>
    <t>66512</t>
  </si>
  <si>
    <t>בגין מסמך 0200809556 / 00001</t>
  </si>
  <si>
    <t>1900001707/2020/3690</t>
  </si>
  <si>
    <t>66835</t>
  </si>
  <si>
    <t>בגין מסמך 0200805758 / 00001</t>
  </si>
  <si>
    <t>1900001710/2020/3690</t>
  </si>
  <si>
    <t>67470</t>
  </si>
  <si>
    <t>בגין מסמך 0200822782 / 00001</t>
  </si>
  <si>
    <t>1900001711/2020/3690</t>
  </si>
  <si>
    <t>67504</t>
  </si>
  <si>
    <t>בגין מסמך 0200822734 / 00001</t>
  </si>
  <si>
    <t>1900001712/2020/3690</t>
  </si>
  <si>
    <t>67508</t>
  </si>
  <si>
    <t>בגין מסמך 0200814643 / 00001</t>
  </si>
  <si>
    <t>1900001720/2020/3690</t>
  </si>
  <si>
    <t>68679</t>
  </si>
  <si>
    <t>בגין מסמך 0200830742 / 00001</t>
  </si>
  <si>
    <t>1900001721/2020/3690</t>
  </si>
  <si>
    <t>68826</t>
  </si>
  <si>
    <t>בגין מסמך 0200839095 / 00001</t>
  </si>
  <si>
    <t>0200886527</t>
  </si>
  <si>
    <t>68194</t>
  </si>
  <si>
    <t>0200886528</t>
  </si>
  <si>
    <t>67945</t>
  </si>
  <si>
    <t>0200886530</t>
  </si>
  <si>
    <t>68686</t>
  </si>
  <si>
    <t>0200886533</t>
  </si>
  <si>
    <t>65444</t>
  </si>
  <si>
    <t>0200886534</t>
  </si>
  <si>
    <t>67322</t>
  </si>
  <si>
    <t>1900001726/2020/3690</t>
  </si>
  <si>
    <t>1900001733/2020/3690</t>
  </si>
  <si>
    <t>בגין מסמך 0200797119 / 00001</t>
  </si>
  <si>
    <t>1900001737/2020/3690</t>
  </si>
  <si>
    <t>66486</t>
  </si>
  <si>
    <t>בגין מסמך 0200805225 / 00001</t>
  </si>
  <si>
    <t>1900001739/2020/3690</t>
  </si>
  <si>
    <t>1900001741/2020/3690</t>
  </si>
  <si>
    <t>68209</t>
  </si>
  <si>
    <t>בגין מסמך 0200824147 / 00001</t>
  </si>
  <si>
    <t>1900001745/2020/3690</t>
  </si>
  <si>
    <t>63973</t>
  </si>
  <si>
    <t>בגין מסמך 0200718101 / 00002</t>
  </si>
  <si>
    <t>1900001748/2020/3690</t>
  </si>
  <si>
    <t>66059</t>
  </si>
  <si>
    <t>בגין מסמך 0200796128 / 00001</t>
  </si>
  <si>
    <t>1900001749/2020/3690</t>
  </si>
  <si>
    <t>בגין מסמך 0200810846 / 00001</t>
  </si>
  <si>
    <t>1900001750/2020/3690</t>
  </si>
  <si>
    <t>בגין מסמך 0200801144 / 00001</t>
  </si>
  <si>
    <t>1900001751/2020/3690</t>
  </si>
  <si>
    <t>66561</t>
  </si>
  <si>
    <t>בגין מסמך 0200809500 / 00001</t>
  </si>
  <si>
    <t>1900001752/2020/3690</t>
  </si>
  <si>
    <t>66894</t>
  </si>
  <si>
    <t>בגין מסמך 0200822712 / 00001</t>
  </si>
  <si>
    <t>1900001753/2020/3690</t>
  </si>
  <si>
    <t>67572</t>
  </si>
  <si>
    <t>בגין מסמך 0200829443 / 00001</t>
  </si>
  <si>
    <t>1900001754/2020/3690</t>
  </si>
  <si>
    <t>67593</t>
  </si>
  <si>
    <t>בגין מסמך 0200819889 / 00001</t>
  </si>
  <si>
    <t>1900001761/2020/3690</t>
  </si>
  <si>
    <t>67889</t>
  </si>
  <si>
    <t>בגין מסמך 0200829017 / 00001</t>
  </si>
  <si>
    <t>1900001762/2020/3690</t>
  </si>
  <si>
    <t>68027</t>
  </si>
  <si>
    <t>בגין מסמך 0200829000 / 00001</t>
  </si>
  <si>
    <t>1900001764/2020/3690</t>
  </si>
  <si>
    <t>63809</t>
  </si>
  <si>
    <t>בגין מסמך 0200734817 / 00002</t>
  </si>
  <si>
    <t>1900001773/2020/3690</t>
  </si>
  <si>
    <t>67154</t>
  </si>
  <si>
    <t>בגין מסמך 0200804321 / 00001</t>
  </si>
  <si>
    <t>1900001775/2020/3690</t>
  </si>
  <si>
    <t>68841</t>
  </si>
  <si>
    <t>בגין מסמך 0200839096 / 00001</t>
  </si>
  <si>
    <t>12.04.2020</t>
  </si>
  <si>
    <t>0200886550</t>
  </si>
  <si>
    <t>69088</t>
  </si>
  <si>
    <t>1900001783/2020/3690</t>
  </si>
  <si>
    <t>66920</t>
  </si>
  <si>
    <t>בגין מסמך 0200808161 / 00001</t>
  </si>
  <si>
    <t>1900001804/2020/3690</t>
  </si>
  <si>
    <t>67770</t>
  </si>
  <si>
    <t>בגין מסמך 0200822762 / 00001</t>
  </si>
  <si>
    <t>1900001807/2020/3690</t>
  </si>
  <si>
    <t>68341</t>
  </si>
  <si>
    <t>בגין מסמך 0200842911 / 00001</t>
  </si>
  <si>
    <t>1900001810/2020/3690</t>
  </si>
  <si>
    <t>בגין מסמך 0200830747 / 00001</t>
  </si>
  <si>
    <t>1900001819/2020/3690</t>
  </si>
  <si>
    <t>67767</t>
  </si>
  <si>
    <t>בגין מסמך 0200822761 / 00001</t>
  </si>
  <si>
    <t>1900001821/2020/3690</t>
  </si>
  <si>
    <t>1900001827/2020/3690</t>
  </si>
  <si>
    <t>62573</t>
  </si>
  <si>
    <t>בגין מסמך 0200702558 / 00002</t>
  </si>
  <si>
    <t>1900001831/2020/3690</t>
  </si>
  <si>
    <t>67168</t>
  </si>
  <si>
    <t>בגין מסמך 0200812118 / 00001</t>
  </si>
  <si>
    <t>0200887024</t>
  </si>
  <si>
    <t>68770</t>
  </si>
  <si>
    <t>1900001844/2020/3690</t>
  </si>
  <si>
    <t>1900001849/2020/3690</t>
  </si>
  <si>
    <t>65609</t>
  </si>
  <si>
    <t>בגין מסמך 0200796688 / 00001</t>
  </si>
  <si>
    <t>1900001851/2020/3690</t>
  </si>
  <si>
    <t>65753</t>
  </si>
  <si>
    <t>בגין מסמך 0200796667 / 00001</t>
  </si>
  <si>
    <t>1900001858/2020/3690</t>
  </si>
  <si>
    <t>1900001859/2020/3690</t>
  </si>
  <si>
    <t>1900001861/2020/3690</t>
  </si>
  <si>
    <t>בגין מסמך 0200819882 / 00001</t>
  </si>
  <si>
    <t>1900001863/2020/3690</t>
  </si>
  <si>
    <t>67037</t>
  </si>
  <si>
    <t>בגין מסמך 0200815209 / 00001</t>
  </si>
  <si>
    <t>1900001865/2020/3690</t>
  </si>
  <si>
    <t>67479</t>
  </si>
  <si>
    <t>בגין מסמך 0200822738 / 00001</t>
  </si>
  <si>
    <t>1900001870/2020/3690</t>
  </si>
  <si>
    <t>0200887261</t>
  </si>
  <si>
    <t>68996</t>
  </si>
  <si>
    <t>0200887262</t>
  </si>
  <si>
    <t>69440</t>
  </si>
  <si>
    <t>1900001873/2020/3690</t>
  </si>
  <si>
    <t>59283</t>
  </si>
  <si>
    <t>בגין מסמך 0200635972 / 00002</t>
  </si>
  <si>
    <t>1900001887/2020/3690</t>
  </si>
  <si>
    <t>66380</t>
  </si>
  <si>
    <t>בגין מסמך 0200803100 / 00001</t>
  </si>
  <si>
    <t>1900001888/2020/3690</t>
  </si>
  <si>
    <t>67170</t>
  </si>
  <si>
    <t>בגין מסמך 0200817596 / 00001</t>
  </si>
  <si>
    <t>1900001889/2020/3690</t>
  </si>
  <si>
    <t>67358</t>
  </si>
  <si>
    <t>בגין מסמך 0200811726 / 00001</t>
  </si>
  <si>
    <t>1900001903/2020/3690</t>
  </si>
  <si>
    <t>67741</t>
  </si>
  <si>
    <t>בגין מסמך 0200822855 / 00001</t>
  </si>
  <si>
    <t>1900001916/2020/3690</t>
  </si>
  <si>
    <t>65957</t>
  </si>
  <si>
    <t>בגין מסמך 0200801151 / 00001</t>
  </si>
  <si>
    <t>1900001922/2020/3690</t>
  </si>
  <si>
    <t>1900001927/2020/3690</t>
  </si>
  <si>
    <t>68691</t>
  </si>
  <si>
    <t>בגין מסמך 0200837266 / 00001</t>
  </si>
  <si>
    <t>0200721904</t>
  </si>
  <si>
    <t>63251</t>
  </si>
  <si>
    <t>0200723830</t>
  </si>
  <si>
    <t>63600</t>
  </si>
  <si>
    <t>0200739591</t>
  </si>
  <si>
    <t>63098</t>
  </si>
  <si>
    <t>0200780853</t>
  </si>
  <si>
    <t>64052</t>
  </si>
  <si>
    <t>0200791427</t>
  </si>
  <si>
    <t>65748</t>
  </si>
  <si>
    <t>0200793062</t>
  </si>
  <si>
    <t>64443</t>
  </si>
  <si>
    <t>0200801400</t>
  </si>
  <si>
    <t>65982</t>
  </si>
  <si>
    <t>0200809557</t>
  </si>
  <si>
    <t>66492</t>
  </si>
  <si>
    <t>0200812408</t>
  </si>
  <si>
    <t>66511</t>
  </si>
  <si>
    <t>0200815211</t>
  </si>
  <si>
    <t>63105</t>
  </si>
  <si>
    <t>0200816088</t>
  </si>
  <si>
    <t>67664</t>
  </si>
  <si>
    <t>0200887338</t>
  </si>
  <si>
    <t>68645</t>
  </si>
  <si>
    <t>0200837325</t>
  </si>
  <si>
    <t>68678</t>
  </si>
  <si>
    <t>1900001938/2020/3690</t>
  </si>
  <si>
    <t>56839</t>
  </si>
  <si>
    <t>בגין מסמך 0200568580 / 00002</t>
  </si>
  <si>
    <t>1900001945/2020/3690</t>
  </si>
  <si>
    <t>בגין מסמך 0200729586 / 00002</t>
  </si>
  <si>
    <t>1900001949/2020/3690</t>
  </si>
  <si>
    <t>63866</t>
  </si>
  <si>
    <t>בגין מסמך 0200719854 / 00002</t>
  </si>
  <si>
    <t>1900001957/2020/3690</t>
  </si>
  <si>
    <t>65599</t>
  </si>
  <si>
    <t>בגין מסמך 0200803019 / 00001</t>
  </si>
  <si>
    <t>1900001958/2020/3690</t>
  </si>
  <si>
    <t>65689</t>
  </si>
  <si>
    <t>בגין מסמך 0200801150 / 00001</t>
  </si>
  <si>
    <t>1900001965/2020/3690</t>
  </si>
  <si>
    <t>66742</t>
  </si>
  <si>
    <t>בגין מסמך 0200817595 / 00001</t>
  </si>
  <si>
    <t>1900001968/2020/3690</t>
  </si>
  <si>
    <t>66893</t>
  </si>
  <si>
    <t>בגין מסמך 0200822746 / 00001</t>
  </si>
  <si>
    <t>1900001977/2020/3690</t>
  </si>
  <si>
    <t>68063</t>
  </si>
  <si>
    <t>בגין מסמך 0200829004 / 00001</t>
  </si>
  <si>
    <t>0200829003</t>
  </si>
  <si>
    <t>68058</t>
  </si>
  <si>
    <t>1900002008/2020/3690</t>
  </si>
  <si>
    <t>0200810620</t>
  </si>
  <si>
    <t>66467</t>
  </si>
  <si>
    <t>תשלום/תקבול</t>
  </si>
  <si>
    <t>0200887492</t>
  </si>
  <si>
    <t>68457</t>
  </si>
  <si>
    <t>1900002023/2020/3690</t>
  </si>
  <si>
    <t>בגין מסמך 0200809501 / 00001</t>
  </si>
  <si>
    <t>1900002026/2020/3690</t>
  </si>
  <si>
    <t>בגין מסמך 0200814617 / 00001</t>
  </si>
  <si>
    <t>1900002030/2020/3690</t>
  </si>
  <si>
    <t>67795</t>
  </si>
  <si>
    <t>בגין מסמך 0200837278 / 00001</t>
  </si>
  <si>
    <t>1900002041/2020/3690</t>
  </si>
  <si>
    <t>27.04.2020</t>
  </si>
  <si>
    <t>1900002045/2020/3690</t>
  </si>
  <si>
    <t>1900002048/2020/3690</t>
  </si>
  <si>
    <t>1900002069/2020/3690</t>
  </si>
  <si>
    <t>66251</t>
  </si>
  <si>
    <t>בגין מסמך 0200803120 / 00001</t>
  </si>
  <si>
    <t>1900002070/2020/3690</t>
  </si>
  <si>
    <t>66359</t>
  </si>
  <si>
    <t>בגין מסמך 0200801136 / 00001</t>
  </si>
  <si>
    <t>1900002074/2020/3690</t>
  </si>
  <si>
    <t>66940</t>
  </si>
  <si>
    <t>בגין מסמך 0200818265 / 00001</t>
  </si>
  <si>
    <t>1900002079/2020/3690</t>
  </si>
  <si>
    <t>68036</t>
  </si>
  <si>
    <t>בגין מסמך 0200822849 / 00001</t>
  </si>
  <si>
    <t>1900002081/2020/3690</t>
  </si>
  <si>
    <t>1900002092/2020/3690</t>
  </si>
  <si>
    <t>67246</t>
  </si>
  <si>
    <t>בגין מסמך 0200822857 / 00001</t>
  </si>
  <si>
    <t>0200887763</t>
  </si>
  <si>
    <t>68425</t>
  </si>
  <si>
    <t>0200888036</t>
  </si>
  <si>
    <t>68983</t>
  </si>
  <si>
    <t>1900002095/2020/3690</t>
  </si>
  <si>
    <t>62085</t>
  </si>
  <si>
    <t>בגין מסמך 0200650337 / 00002</t>
  </si>
  <si>
    <t>1900002096/2020/3690</t>
  </si>
  <si>
    <t>1900002097/2020/3690</t>
  </si>
  <si>
    <t>בגין מסמך 0200739591 / 00002</t>
  </si>
  <si>
    <t>1900002099/2020/3690</t>
  </si>
  <si>
    <t>בגין מסמך 0200723830 / 00002</t>
  </si>
  <si>
    <t>1900002104/2020/3690</t>
  </si>
  <si>
    <t>65124</t>
  </si>
  <si>
    <t>בגין מסמך 0200745139 / 00001</t>
  </si>
  <si>
    <t>1900002107/2020/3690</t>
  </si>
  <si>
    <t>65963</t>
  </si>
  <si>
    <t>בגין מסמך 0200796126 / 00001</t>
  </si>
  <si>
    <t>1900002109/2020/3690</t>
  </si>
  <si>
    <t>בגין מסמך 0200801400 / 00002</t>
  </si>
  <si>
    <t>1900002113/2020/3690</t>
  </si>
  <si>
    <t>1900002118/2020/3690</t>
  </si>
  <si>
    <t>בגין מסמך 0200886528 / 00001</t>
  </si>
  <si>
    <t>1900002124/2020/3690</t>
  </si>
  <si>
    <t>67165</t>
  </si>
  <si>
    <t>בגין מסמך 0200827163 / 00001</t>
  </si>
  <si>
    <t>1900002131/2020/3690</t>
  </si>
  <si>
    <t>בגין מסמך 0200886527 / 00001</t>
  </si>
  <si>
    <t>1900002133/2020/3690</t>
  </si>
  <si>
    <t>68281</t>
  </si>
  <si>
    <t>בגין מסמך 0200831997 / 00001</t>
  </si>
  <si>
    <t>1900002134/2020/3690</t>
  </si>
  <si>
    <t>בגין מסמך 0200887492 / 00001</t>
  </si>
  <si>
    <t>1900002135/2020/3690</t>
  </si>
  <si>
    <t>בגין מסמך 0200886530 / 00001</t>
  </si>
  <si>
    <t>0200791426</t>
  </si>
  <si>
    <t>63013</t>
  </si>
  <si>
    <t>0200837315</t>
  </si>
  <si>
    <t>62975</t>
  </si>
  <si>
    <t>0200888152</t>
  </si>
  <si>
    <t>69606</t>
  </si>
  <si>
    <t>1900002168/2020/3690</t>
  </si>
  <si>
    <t>66747</t>
  </si>
  <si>
    <t>בגין מסמך 0200819888 / 00001</t>
  </si>
  <si>
    <t>1900002170/2020/3690</t>
  </si>
  <si>
    <t>1900002171/2020/3690</t>
  </si>
  <si>
    <t>67255</t>
  </si>
  <si>
    <t>בגין מסמך 0200815210 / 00001</t>
  </si>
  <si>
    <t>1900002173/2020/3690</t>
  </si>
  <si>
    <t>1900002177/2020/3690</t>
  </si>
  <si>
    <t>68842</t>
  </si>
  <si>
    <t>בגין מסמך 0200839097 / 00001</t>
  </si>
  <si>
    <t>1900002190/2020/3690</t>
  </si>
  <si>
    <t>1900002191/2020/3690</t>
  </si>
  <si>
    <t>49133</t>
  </si>
  <si>
    <t>בגין מסמך 0200711258 / 00002</t>
  </si>
  <si>
    <t>1900001661/2020/3690</t>
  </si>
  <si>
    <t>66816</t>
  </si>
  <si>
    <t>בגין מסמך 0200817593 / 00001</t>
  </si>
  <si>
    <t>1900001662/2020/3690</t>
  </si>
  <si>
    <t>66821</t>
  </si>
  <si>
    <t>בגין מסמך 0200807296 / 00001</t>
  </si>
  <si>
    <t>1900001666/2020/3690</t>
  </si>
  <si>
    <t>67547</t>
  </si>
  <si>
    <t>בגין מסמך 0200841107 / 00001</t>
  </si>
  <si>
    <t>1900001669/2020/3690</t>
  </si>
  <si>
    <t>68014</t>
  </si>
  <si>
    <t>בגין מסמך 0200829011 / 00001</t>
  </si>
  <si>
    <t>1900001695/2020/3690</t>
  </si>
  <si>
    <t>65300</t>
  </si>
  <si>
    <t>בגין מסמך 0200798392 / 00001</t>
  </si>
  <si>
    <t>1900001697/2020/3690</t>
  </si>
  <si>
    <t>65703</t>
  </si>
  <si>
    <t>בגין מסמך 0200797384 / 00001</t>
  </si>
  <si>
    <t>1900001705/2020/3690</t>
  </si>
  <si>
    <t>66784</t>
  </si>
  <si>
    <t>בגין מסמך 0200807292 / 00001</t>
  </si>
  <si>
    <t>1900001706/2020/3690</t>
  </si>
  <si>
    <t>66810</t>
  </si>
  <si>
    <t>בגין מסמך 0200815207 / 00001</t>
  </si>
  <si>
    <t>1900001714/2020/3690</t>
  </si>
  <si>
    <t>67672</t>
  </si>
  <si>
    <t>בגין מסמך 0200822799 / 00001</t>
  </si>
  <si>
    <t>1900001742/2020/3690</t>
  </si>
  <si>
    <t>68292</t>
  </si>
  <si>
    <t>בגין מסמך 0200832008 / 00001</t>
  </si>
  <si>
    <t>1900001756/2020/3690</t>
  </si>
  <si>
    <t>68354</t>
  </si>
  <si>
    <t>בגין מסמך 0200829013 / 00001</t>
  </si>
  <si>
    <t>1900001757/2020/3690</t>
  </si>
  <si>
    <t>68437</t>
  </si>
  <si>
    <t>בגין מסמך 0200837290 / 00001</t>
  </si>
  <si>
    <t>1900001759/2020/3690</t>
  </si>
  <si>
    <t>68488</t>
  </si>
  <si>
    <t>בגין מסמך 0200837294 / 00001</t>
  </si>
  <si>
    <t>1900001770/2020/3690</t>
  </si>
  <si>
    <t>66016</t>
  </si>
  <si>
    <t>בגין מסמך 0200823458 / 00001</t>
  </si>
  <si>
    <t>0200886543</t>
  </si>
  <si>
    <t>69129</t>
  </si>
  <si>
    <t>1900001785/2020/3690</t>
  </si>
  <si>
    <t>67489</t>
  </si>
  <si>
    <t>בגין מסמך 0200816981 / 00001</t>
  </si>
  <si>
    <t>1900001801/2020/3690</t>
  </si>
  <si>
    <t>67694</t>
  </si>
  <si>
    <t>בגין מסמך 0200817601 / 00001</t>
  </si>
  <si>
    <t>1900001802/2020/3690</t>
  </si>
  <si>
    <t>67695</t>
  </si>
  <si>
    <t>בגין מסמך 0200817602 / 00001</t>
  </si>
  <si>
    <t>1900001815/2020/3690</t>
  </si>
  <si>
    <t>64492</t>
  </si>
  <si>
    <t>בגין מסמך 0200816091 / 00001</t>
  </si>
  <si>
    <t>1900001816/2020/3690</t>
  </si>
  <si>
    <t>64493</t>
  </si>
  <si>
    <t>בגין מסמך 0200816959 / 00001</t>
  </si>
  <si>
    <t>0200886760</t>
  </si>
  <si>
    <t>69118</t>
  </si>
  <si>
    <t>0200886761</t>
  </si>
  <si>
    <t>69421</t>
  </si>
  <si>
    <t>0200886762</t>
  </si>
  <si>
    <t>69524</t>
  </si>
  <si>
    <t>1900001853/2020/3690</t>
  </si>
  <si>
    <t>66011</t>
  </si>
  <si>
    <t>בגין מסמך 0200797410 / 00001</t>
  </si>
  <si>
    <t>1900001856/2020/3690</t>
  </si>
  <si>
    <t>66179</t>
  </si>
  <si>
    <t>בגין מסמך 0200828977 / 00001</t>
  </si>
  <si>
    <t>1900001872/2020/3690</t>
  </si>
  <si>
    <t>67359</t>
  </si>
  <si>
    <t>בגין מסמך 0200815218 / 00001</t>
  </si>
  <si>
    <t>0200796647</t>
  </si>
  <si>
    <t>65743</t>
  </si>
  <si>
    <t>0200804566</t>
  </si>
  <si>
    <t>65131</t>
  </si>
  <si>
    <t>1900001884/2020/3690</t>
  </si>
  <si>
    <t>0200887279</t>
  </si>
  <si>
    <t>67743</t>
  </si>
  <si>
    <t>0200887283</t>
  </si>
  <si>
    <t>69105</t>
  </si>
  <si>
    <t>0200887284</t>
  </si>
  <si>
    <t>69190</t>
  </si>
  <si>
    <t>0200887286</t>
  </si>
  <si>
    <t>69229</t>
  </si>
  <si>
    <t>0200887287</t>
  </si>
  <si>
    <t>69230</t>
  </si>
  <si>
    <t>0200887288</t>
  </si>
  <si>
    <t>69259</t>
  </si>
  <si>
    <t>0200887289</t>
  </si>
  <si>
    <t>69260</t>
  </si>
  <si>
    <t>0200887294</t>
  </si>
  <si>
    <t>69747</t>
  </si>
  <si>
    <t>0200887302</t>
  </si>
  <si>
    <t>60621</t>
  </si>
  <si>
    <t>1900001921/2020/3690</t>
  </si>
  <si>
    <t>בגין מסמך 0200827162 / 00001</t>
  </si>
  <si>
    <t>1900001960/2020/3690</t>
  </si>
  <si>
    <t>1900001973/2020/3690</t>
  </si>
  <si>
    <t>67530</t>
  </si>
  <si>
    <t>בגין מסמך 0200822773 / 00001</t>
  </si>
  <si>
    <t>0200887413</t>
  </si>
  <si>
    <t>69117</t>
  </si>
  <si>
    <t>0200887445</t>
  </si>
  <si>
    <t>69224</t>
  </si>
  <si>
    <t>0200887446</t>
  </si>
  <si>
    <t>69344</t>
  </si>
  <si>
    <t>0200887447</t>
  </si>
  <si>
    <t>69569</t>
  </si>
  <si>
    <t>1900002004/2020/3690</t>
  </si>
  <si>
    <t>65299</t>
  </si>
  <si>
    <t>בגין מסמך 0200822641 / 00001</t>
  </si>
  <si>
    <t>1900002006/2020/3690</t>
  </si>
  <si>
    <t>1900002009/2020/3690</t>
  </si>
  <si>
    <t>66846</t>
  </si>
  <si>
    <t>בגין מסמך 0200807301 / 00001</t>
  </si>
  <si>
    <t>1900002012/2020/3690</t>
  </si>
  <si>
    <t>67357</t>
  </si>
  <si>
    <t>בגין מסמך 0200814631 / 00001</t>
  </si>
  <si>
    <t>1900002014/2020/3690</t>
  </si>
  <si>
    <t>68836</t>
  </si>
  <si>
    <t>בגין מסמך 0200837303 / 00001</t>
  </si>
  <si>
    <t>0200823527</t>
  </si>
  <si>
    <t>68318</t>
  </si>
  <si>
    <t>0200887496</t>
  </si>
  <si>
    <t>68972</t>
  </si>
  <si>
    <t>0200887497</t>
  </si>
  <si>
    <t>69175</t>
  </si>
  <si>
    <t>1900002017/2020/3690</t>
  </si>
  <si>
    <t>63993</t>
  </si>
  <si>
    <t>בגין מסמך 0200828973 / 00001</t>
  </si>
  <si>
    <t>1900002020/2020/3690</t>
  </si>
  <si>
    <t>65304</t>
  </si>
  <si>
    <t>בגין מסמך 0200814614 / 00001</t>
  </si>
  <si>
    <t>1900002052/2020/3690</t>
  </si>
  <si>
    <t>בגין מסמך 0200734911 / 00001</t>
  </si>
  <si>
    <t>1900002072/2020/3690</t>
  </si>
  <si>
    <t>66791</t>
  </si>
  <si>
    <t>בגין מסמך 0200806936 / 00001</t>
  </si>
  <si>
    <t>1900002073/2020/3690</t>
  </si>
  <si>
    <t>66827</t>
  </si>
  <si>
    <t>בגין מסמך 0200811066 / 00001</t>
  </si>
  <si>
    <t>1900002075/2020/3690</t>
  </si>
  <si>
    <t>67116</t>
  </si>
  <si>
    <t>בגין מסמך 0200827928 / 00001</t>
  </si>
  <si>
    <t>1900002076/2020/3690</t>
  </si>
  <si>
    <t>67437</t>
  </si>
  <si>
    <t>בגין מסמך 0200824154 / 00001</t>
  </si>
  <si>
    <t>0200888037</t>
  </si>
  <si>
    <t>67984</t>
  </si>
  <si>
    <t>0200888040</t>
  </si>
  <si>
    <t>69166</t>
  </si>
  <si>
    <t>1900002101/2020/3690</t>
  </si>
  <si>
    <t>63878</t>
  </si>
  <si>
    <t>בגין מסמך 0200796890 / 00001</t>
  </si>
  <si>
    <t>1900002111/2020/3690</t>
  </si>
  <si>
    <t>66774</t>
  </si>
  <si>
    <t>בגין מסמך 0200805755 / 00001</t>
  </si>
  <si>
    <t>1900002119/2020/3690</t>
  </si>
  <si>
    <t>בגין מסמך 0200823558 / 00001</t>
  </si>
  <si>
    <t>1900002121/2020/3690</t>
  </si>
  <si>
    <t>65112</t>
  </si>
  <si>
    <t>בגין מסמך 0200794649 / 00001</t>
  </si>
  <si>
    <t>1900002122/2020/3690</t>
  </si>
  <si>
    <t>65316</t>
  </si>
  <si>
    <t>בגין מסמך 0200796648 / 00001</t>
  </si>
  <si>
    <t>1900002125/2020/3690</t>
  </si>
  <si>
    <t>67438</t>
  </si>
  <si>
    <t>בגין מסמך 0200828992 / 00001</t>
  </si>
  <si>
    <t>0200888221</t>
  </si>
  <si>
    <t>68989</t>
  </si>
  <si>
    <t>0200888222</t>
  </si>
  <si>
    <t>69142</t>
  </si>
  <si>
    <t>0200888225</t>
  </si>
  <si>
    <t>69235</t>
  </si>
  <si>
    <t>0200888226</t>
  </si>
  <si>
    <t>69244</t>
  </si>
  <si>
    <t>1900002161/2020/3690</t>
  </si>
  <si>
    <t>1900002164/2020/3690</t>
  </si>
  <si>
    <t>1900002166/2020/3690</t>
  </si>
  <si>
    <t>1900002169/2020/3690</t>
  </si>
  <si>
    <t>66829</t>
  </si>
  <si>
    <t>בגין מסמך 0200807947 / 00001</t>
  </si>
  <si>
    <t>1900002189/2020/3690</t>
  </si>
  <si>
    <t>66275</t>
  </si>
  <si>
    <t>בגין מסמך 0200801138 / 00001</t>
  </si>
  <si>
    <t>0200887493</t>
  </si>
  <si>
    <t>70240</t>
  </si>
  <si>
    <t>0200887494</t>
  </si>
  <si>
    <t>70349</t>
  </si>
  <si>
    <t>0200887500</t>
  </si>
  <si>
    <t>70273</t>
  </si>
  <si>
    <t>0200887502</t>
  </si>
  <si>
    <t>70567</t>
  </si>
  <si>
    <t>0200888045</t>
  </si>
  <si>
    <t>70439</t>
  </si>
  <si>
    <t>1900002147/2020/3690</t>
  </si>
  <si>
    <t>בגין מסמך 0200887493 / 00001</t>
  </si>
  <si>
    <t>1900002148/2020/3690</t>
  </si>
  <si>
    <t>בגין מסמך 0200887500 / 00001</t>
  </si>
  <si>
    <t>1900002151/2020/3690</t>
  </si>
  <si>
    <t>בגין מסמך 0200887494 / 00001</t>
  </si>
  <si>
    <t>1900002156/2020/3690</t>
  </si>
  <si>
    <t>בגין מסמך 0200887502 / 00001</t>
  </si>
  <si>
    <t>0200888228</t>
  </si>
  <si>
    <t>70227</t>
  </si>
  <si>
    <t>0200888229</t>
  </si>
  <si>
    <t>70415</t>
  </si>
  <si>
    <t>1900002186/2020/3690</t>
  </si>
  <si>
    <t>בגין מסמך 0200888045 / 00001</t>
  </si>
  <si>
    <t>4501548963</t>
  </si>
  <si>
    <t>4501554701</t>
  </si>
  <si>
    <t>שירותי מאגד MDM</t>
  </si>
  <si>
    <t>4501790343</t>
  </si>
  <si>
    <t>יועצים לניהול - יועץ בכיר</t>
  </si>
  <si>
    <t>4501790378</t>
  </si>
  <si>
    <t>4501790386</t>
  </si>
  <si>
    <t>החזר הוצאות נסיעה</t>
  </si>
  <si>
    <t>0200814634</t>
  </si>
  <si>
    <t>67378</t>
  </si>
  <si>
    <t>1900001701/2020/3690</t>
  </si>
  <si>
    <t>1900001704/2020/3690</t>
  </si>
  <si>
    <t>66779</t>
  </si>
  <si>
    <t>בגין מסמך 0200819874 / 00001</t>
  </si>
  <si>
    <t>1900001709/2020/3690</t>
  </si>
  <si>
    <t>67419</t>
  </si>
  <si>
    <t>בגין מסמך 0200822742 / 00001</t>
  </si>
  <si>
    <t>1900001715/2020/3690</t>
  </si>
  <si>
    <t>67834</t>
  </si>
  <si>
    <t>בגין מסמך 0200822789 / 00001</t>
  </si>
  <si>
    <t>1900001718/2020/3690</t>
  </si>
  <si>
    <t>בגין מסמך 0200833765 / 00001</t>
  </si>
  <si>
    <t>1900001728/2020/3690</t>
  </si>
  <si>
    <t>64338</t>
  </si>
  <si>
    <t>בגין מסמך 0200792868 / 00001</t>
  </si>
  <si>
    <t>1900001731/2020/3690</t>
  </si>
  <si>
    <t>1900001732/2020/3690</t>
  </si>
  <si>
    <t>65327</t>
  </si>
  <si>
    <t>בגין מסמך 0200799819 / 00001</t>
  </si>
  <si>
    <t>1900001738/2020/3690</t>
  </si>
  <si>
    <t>בגין מסמך 0200803110 / 00001</t>
  </si>
  <si>
    <t>1900001758/2020/3690</t>
  </si>
  <si>
    <t>68439</t>
  </si>
  <si>
    <t>בגין מסמך 0200837319 / 00001</t>
  </si>
  <si>
    <t>1900001784/2020/3690</t>
  </si>
  <si>
    <t>1900001800/2020/3690</t>
  </si>
  <si>
    <t>67422</t>
  </si>
  <si>
    <t>בגין מסמך 0200818270 / 00001</t>
  </si>
  <si>
    <t>0200834872</t>
  </si>
  <si>
    <t>68571</t>
  </si>
  <si>
    <t>1900001925/2020/3690</t>
  </si>
  <si>
    <t>67780</t>
  </si>
  <si>
    <t>בגין מסמך 0200829431 / 00001</t>
  </si>
  <si>
    <t>1900001954/2020/3690</t>
  </si>
  <si>
    <t>1900001969/2020/3690</t>
  </si>
  <si>
    <t>67014</t>
  </si>
  <si>
    <t>בגין מסמך 0200816965 / 00001</t>
  </si>
  <si>
    <t>1900002010/2020/3690</t>
  </si>
  <si>
    <t>67072</t>
  </si>
  <si>
    <t>בגין מסמך 0200809536 / 00001</t>
  </si>
  <si>
    <t>0200878906</t>
  </si>
  <si>
    <t>67272</t>
  </si>
  <si>
    <t>1900002061/2020/3690</t>
  </si>
  <si>
    <t>65340</t>
  </si>
  <si>
    <t>בגין מסמך 0200822663 / 00001</t>
  </si>
  <si>
    <t>1900002114/2020/3690</t>
  </si>
  <si>
    <t>67070</t>
  </si>
  <si>
    <t>בגין מסמך 0200822716 / 00001</t>
  </si>
  <si>
    <t>1900002115/2020/3690</t>
  </si>
  <si>
    <t>67105</t>
  </si>
  <si>
    <t>בגין מסמך 0200816968 / 00001</t>
  </si>
  <si>
    <t>1900002132/2020/3690</t>
  </si>
  <si>
    <t>1900002175/2020/3690</t>
  </si>
  <si>
    <t>68299</t>
  </si>
  <si>
    <t>בגין מסמך 0200833766 / 00001</t>
  </si>
  <si>
    <t>1900002192/2020/3690</t>
  </si>
  <si>
    <t>67089</t>
  </si>
  <si>
    <t>בגין מסמך 0200839086 / 00001</t>
  </si>
  <si>
    <t>1900001658/2020/3690</t>
  </si>
  <si>
    <t>66238</t>
  </si>
  <si>
    <t>בגין מסמך 0200814616 / 00001</t>
  </si>
  <si>
    <t>1900001660/2020/3690</t>
  </si>
  <si>
    <t>66631</t>
  </si>
  <si>
    <t>בגין מסמך 0200806488 / 00002</t>
  </si>
  <si>
    <t>1900001663/2020/3690</t>
  </si>
  <si>
    <t>66966</t>
  </si>
  <si>
    <t>בגין מסמך 0200816976 / 00001</t>
  </si>
  <si>
    <t>0200827201</t>
  </si>
  <si>
    <t>68160</t>
  </si>
  <si>
    <t>1900001703/2020/3690</t>
  </si>
  <si>
    <t>66534</t>
  </si>
  <si>
    <t>בגין מסמך 0200809503 / 00001</t>
  </si>
  <si>
    <t>1900001719/2020/3690</t>
  </si>
  <si>
    <t>68356</t>
  </si>
  <si>
    <t>בגין מסמך 0200833957 / 00001</t>
  </si>
  <si>
    <t>0200886523</t>
  </si>
  <si>
    <t>68825</t>
  </si>
  <si>
    <t>0200886531</t>
  </si>
  <si>
    <t>68882</t>
  </si>
  <si>
    <t>0200886532</t>
  </si>
  <si>
    <t>69512</t>
  </si>
  <si>
    <t>יצירה/שינוי, הקדמת מועד פירעון, תשלום/תקבול</t>
  </si>
  <si>
    <t>1900001736/2020/3690</t>
  </si>
  <si>
    <t>66283</t>
  </si>
  <si>
    <t>בגין מסמך 0200801148 / 00001</t>
  </si>
  <si>
    <t>1900001740/2020/3690</t>
  </si>
  <si>
    <t>68017</t>
  </si>
  <si>
    <t>בגין מסמך 0200827191 / 00001</t>
  </si>
  <si>
    <t>1900001755/2020/3690</t>
  </si>
  <si>
    <t>67836</t>
  </si>
  <si>
    <t>בגין מסמך 0200827165 / 00001</t>
  </si>
  <si>
    <t>1900001772/2020/3690</t>
  </si>
  <si>
    <t>66307</t>
  </si>
  <si>
    <t>בגין מסמך 0200827927 / 00001</t>
  </si>
  <si>
    <t>0200886542</t>
  </si>
  <si>
    <t>68904</t>
  </si>
  <si>
    <t>0200886548</t>
  </si>
  <si>
    <t>69264</t>
  </si>
  <si>
    <t>יצירה/שינוי, תשלום/תקבול</t>
  </si>
  <si>
    <t>0200886749</t>
  </si>
  <si>
    <t>69549</t>
  </si>
  <si>
    <t>1900001829/2020/3690</t>
  </si>
  <si>
    <t>65557</t>
  </si>
  <si>
    <t>בגין מסמך 0200797387 / 00001</t>
  </si>
  <si>
    <t>0200886757</t>
  </si>
  <si>
    <t>68827</t>
  </si>
  <si>
    <t>0200886759</t>
  </si>
  <si>
    <t>69562</t>
  </si>
  <si>
    <t>1900001852/2020/3690</t>
  </si>
  <si>
    <t>65815</t>
  </si>
  <si>
    <t>בגין מסמך 0200804579 / 00002</t>
  </si>
  <si>
    <t>1900001860/2020/3690</t>
  </si>
  <si>
    <t>66567</t>
  </si>
  <si>
    <t>בגין מסמך 0200822690 / 00001</t>
  </si>
  <si>
    <t>1900001864/2020/3690</t>
  </si>
  <si>
    <t>67225</t>
  </si>
  <si>
    <t>בגין מסמך 0200812416 / 00001</t>
  </si>
  <si>
    <t>1900001868/2020/3690</t>
  </si>
  <si>
    <t>68152</t>
  </si>
  <si>
    <t>בגין מסמך 0200827198 / 00001</t>
  </si>
  <si>
    <t>0200887263</t>
  </si>
  <si>
    <t>68961</t>
  </si>
  <si>
    <t>0200887265</t>
  </si>
  <si>
    <t>69214</t>
  </si>
  <si>
    <t>0200887266</t>
  </si>
  <si>
    <t>69308</t>
  </si>
  <si>
    <t>0200887268</t>
  </si>
  <si>
    <t>69534</t>
  </si>
  <si>
    <t>1900001890/2020/3690</t>
  </si>
  <si>
    <t>68008</t>
  </si>
  <si>
    <t>בגין מסמך 0200824210 / 00001</t>
  </si>
  <si>
    <t>0200887280</t>
  </si>
  <si>
    <t>67911</t>
  </si>
  <si>
    <t>0200887281</t>
  </si>
  <si>
    <t>68953</t>
  </si>
  <si>
    <t>0200887285</t>
  </si>
  <si>
    <t>69207</t>
  </si>
  <si>
    <t>0200887290</t>
  </si>
  <si>
    <t>69307</t>
  </si>
  <si>
    <t>0200887291</t>
  </si>
  <si>
    <t>69330</t>
  </si>
  <si>
    <t>0200887292</t>
  </si>
  <si>
    <t>69333</t>
  </si>
  <si>
    <t>0200887293</t>
  </si>
  <si>
    <t>69335</t>
  </si>
  <si>
    <t>0200887297</t>
  </si>
  <si>
    <t>69566</t>
  </si>
  <si>
    <t>0200887298</t>
  </si>
  <si>
    <t>69616</t>
  </si>
  <si>
    <t>0200887299</t>
  </si>
  <si>
    <t>69628</t>
  </si>
  <si>
    <t>0200887300</t>
  </si>
  <si>
    <t>70237</t>
  </si>
  <si>
    <t>1900001914/2020/3690</t>
  </si>
  <si>
    <t>65524</t>
  </si>
  <si>
    <t>בגין מסמך 0200798995 / 00001</t>
  </si>
  <si>
    <t>1900001915/2020/3690</t>
  </si>
  <si>
    <t>65573</t>
  </si>
  <si>
    <t>בגין מסמך 0200796659 / 00001</t>
  </si>
  <si>
    <t>1900001919/2020/3690</t>
  </si>
  <si>
    <t>66737</t>
  </si>
  <si>
    <t>בגין מסמך 0200822676 / 00001</t>
  </si>
  <si>
    <t>0200742686</t>
  </si>
  <si>
    <t>64695</t>
  </si>
  <si>
    <t>0200887341</t>
  </si>
  <si>
    <t>69199</t>
  </si>
  <si>
    <t>0200887342</t>
  </si>
  <si>
    <t>69347</t>
  </si>
  <si>
    <t>0200887344</t>
  </si>
  <si>
    <t>69467</t>
  </si>
  <si>
    <t>0200827194</t>
  </si>
  <si>
    <t>68113</t>
  </si>
  <si>
    <t>0200887362</t>
  </si>
  <si>
    <t>69587</t>
  </si>
  <si>
    <t>1900001955/2020/3690</t>
  </si>
  <si>
    <t>65227</t>
  </si>
  <si>
    <t>בגין מסמך 0200796689 / 00001</t>
  </si>
  <si>
    <t>1900001956/2020/3690</t>
  </si>
  <si>
    <t>65521</t>
  </si>
  <si>
    <t>בגין מסמך 0200809504 / 00001</t>
  </si>
  <si>
    <t>1900001962/2020/3690</t>
  </si>
  <si>
    <t>66311</t>
  </si>
  <si>
    <t>בגין מסמך 0200803106 / 00001</t>
  </si>
  <si>
    <t>1900001975/2020/3690</t>
  </si>
  <si>
    <t>67837</t>
  </si>
  <si>
    <t>בגין מסמך 0200824174 / 00001</t>
  </si>
  <si>
    <t>1900001976/2020/3690</t>
  </si>
  <si>
    <t>67888</t>
  </si>
  <si>
    <t>בגין מסמך 0200824195 / 00001</t>
  </si>
  <si>
    <t>0200887443</t>
  </si>
  <si>
    <t>68960</t>
  </si>
  <si>
    <t>0200887448</t>
  </si>
  <si>
    <t>69620</t>
  </si>
  <si>
    <t>0200887449</t>
  </si>
  <si>
    <t>69626</t>
  </si>
  <si>
    <t>1900002005/2020/3690</t>
  </si>
  <si>
    <t>65522</t>
  </si>
  <si>
    <t>בגין מסמך 0200798993 / 00001</t>
  </si>
  <si>
    <t>1900002013/2020/3690</t>
  </si>
  <si>
    <t>67900</t>
  </si>
  <si>
    <t>בגין מסמך 0200824197 / 00001</t>
  </si>
  <si>
    <t>1900002015/2020/3690</t>
  </si>
  <si>
    <t>בגין מסמך 0200887297 / 00001</t>
  </si>
  <si>
    <t>1900002016/2020/3690</t>
  </si>
  <si>
    <t>בגין מסמך 0200887299 / 00001</t>
  </si>
  <si>
    <t>0200887486</t>
  </si>
  <si>
    <t>68922</t>
  </si>
  <si>
    <t>0200887487</t>
  </si>
  <si>
    <t>69193</t>
  </si>
  <si>
    <t>0200887491</t>
  </si>
  <si>
    <t>69386</t>
  </si>
  <si>
    <t>0200887498</t>
  </si>
  <si>
    <t>69350</t>
  </si>
  <si>
    <t>1900002022/2020/3690</t>
  </si>
  <si>
    <t>1900002063/2020/3690</t>
  </si>
  <si>
    <t>65523</t>
  </si>
  <si>
    <t>בגין מסמך 0200798994 / 00001</t>
  </si>
  <si>
    <t>1900002077/2020/3690</t>
  </si>
  <si>
    <t>67842</t>
  </si>
  <si>
    <t>בגין מסמך 0200824175 / 00001</t>
  </si>
  <si>
    <t>1900002082/2020/3690</t>
  </si>
  <si>
    <t>68085</t>
  </si>
  <si>
    <t>בגין מסמך 0200827192 / 00001</t>
  </si>
  <si>
    <t>1900002090/2020/3690</t>
  </si>
  <si>
    <t>בגין מסמך 0200887448 / 00001</t>
  </si>
  <si>
    <t>1900002091/2020/3690</t>
  </si>
  <si>
    <t>בגין מסמך 0200887449 / 00001</t>
  </si>
  <si>
    <t>0200833950</t>
  </si>
  <si>
    <t>68332</t>
  </si>
  <si>
    <t>0200888038</t>
  </si>
  <si>
    <t>68843</t>
  </si>
  <si>
    <t>0200888044</t>
  </si>
  <si>
    <t>69579</t>
  </si>
  <si>
    <t>1900002117/2020/3690</t>
  </si>
  <si>
    <t>67759</t>
  </si>
  <si>
    <t>בגין מסמך 0200822837 / 00001</t>
  </si>
  <si>
    <t>1900002130/2020/3690</t>
  </si>
  <si>
    <t>68145</t>
  </si>
  <si>
    <t>בגין מסמך 0200827197 / 00001</t>
  </si>
  <si>
    <t>1900002145/2020/3690</t>
  </si>
  <si>
    <t>בגין מסמך 0200887491 / 00001</t>
  </si>
  <si>
    <t>0200888224</t>
  </si>
  <si>
    <t>69198</t>
  </si>
  <si>
    <t>1900002162/2020/3690</t>
  </si>
  <si>
    <t>64622</t>
  </si>
  <si>
    <t>בגין מסמך 0200734987 / 00002</t>
  </si>
  <si>
    <t>1900002167/2020/3690</t>
  </si>
  <si>
    <t>66625</t>
  </si>
  <si>
    <t>בגין מסמך 0200827189 / 00001</t>
  </si>
  <si>
    <t>1900002178/2020/3690</t>
  </si>
  <si>
    <t>בגין מסמך 0200887298 / 00001</t>
  </si>
  <si>
    <t>1900002193/2020/3690</t>
  </si>
  <si>
    <t>67539</t>
  </si>
  <si>
    <t>בגין מסמך 0200824166 / 00001</t>
  </si>
  <si>
    <t>0200887460</t>
  </si>
  <si>
    <t>70318</t>
  </si>
  <si>
    <t>0200887495</t>
  </si>
  <si>
    <t>70400</t>
  </si>
  <si>
    <t>0200887501</t>
  </si>
  <si>
    <t>70274</t>
  </si>
  <si>
    <t>1900002149/2020/3690</t>
  </si>
  <si>
    <t>בגין מסמך 0200887501 / 00001</t>
  </si>
  <si>
    <t>1900002150/2020/3690</t>
  </si>
  <si>
    <t>בגין מסמך 0200887460 / 00001</t>
  </si>
  <si>
    <t>1900002152/2020/3690</t>
  </si>
  <si>
    <t>בגין מסמך 0200887495 / 00001</t>
  </si>
  <si>
    <t>0200888154</t>
  </si>
  <si>
    <t>1900001665/2020/3690</t>
  </si>
  <si>
    <t>67492</t>
  </si>
  <si>
    <t>בגין מסמך 0200823481 / 00001</t>
  </si>
  <si>
    <t>1900001670/2020/3690</t>
  </si>
  <si>
    <t>68226</t>
  </si>
  <si>
    <t>בגין מסמך 0200829435 / 00001</t>
  </si>
  <si>
    <t>0200733484</t>
  </si>
  <si>
    <t>64431</t>
  </si>
  <si>
    <t>1900001699/2020/3690</t>
  </si>
  <si>
    <t>66106</t>
  </si>
  <si>
    <t>בגין מסמך 0200818264 / 00001</t>
  </si>
  <si>
    <t>1900001700/2020/3690</t>
  </si>
  <si>
    <t>66113</t>
  </si>
  <si>
    <t>בגין מסמך 0200806932 / 00001</t>
  </si>
  <si>
    <t>0200886529</t>
  </si>
  <si>
    <t>68223</t>
  </si>
  <si>
    <t>1900001774/2020/3690</t>
  </si>
  <si>
    <t>67612</t>
  </si>
  <si>
    <t>בגין מסמך 0200840672 / 00001</t>
  </si>
  <si>
    <t>1900001776/2020/3690</t>
  </si>
  <si>
    <t>68987</t>
  </si>
  <si>
    <t>בגין מסמך 0200836353 / 00001</t>
  </si>
  <si>
    <t>1900001806/2020/3690</t>
  </si>
  <si>
    <t>בגין מסמך 0200886529 / 00001</t>
  </si>
  <si>
    <t>1900001850/2020/3690</t>
  </si>
  <si>
    <t>65733</t>
  </si>
  <si>
    <t>בגין מסמך 0200801396 / 00001</t>
  </si>
  <si>
    <t>1900001854/2020/3690</t>
  </si>
  <si>
    <t>1900001862/2020/3690</t>
  </si>
  <si>
    <t>67012</t>
  </si>
  <si>
    <t>בגין מסמך 0200824152 / 00001</t>
  </si>
  <si>
    <t>1900001866/2020/3690</t>
  </si>
  <si>
    <t>1900001867/2020/3690</t>
  </si>
  <si>
    <t>67773</t>
  </si>
  <si>
    <t>בגין מסמך 0200824194 / 00001</t>
  </si>
  <si>
    <t>1900001869/2020/3690</t>
  </si>
  <si>
    <t>68260</t>
  </si>
  <si>
    <t>בגין מסמך 0200823525 / 00001</t>
  </si>
  <si>
    <t>0200836356</t>
  </si>
  <si>
    <t>69024</t>
  </si>
  <si>
    <t>1900001917/2020/3690</t>
  </si>
  <si>
    <t>66055</t>
  </si>
  <si>
    <t>בגין מסמך 0200822664 / 00001</t>
  </si>
  <si>
    <t>1900001918/2020/3690</t>
  </si>
  <si>
    <t>66500</t>
  </si>
  <si>
    <t>בגין מסמך 0200822715 / 00001</t>
  </si>
  <si>
    <t>1900001926/2020/3690</t>
  </si>
  <si>
    <t>68648</t>
  </si>
  <si>
    <t>בגין מסמך 0200837324 / 00001</t>
  </si>
  <si>
    <t>0200887339</t>
  </si>
  <si>
    <t>68712</t>
  </si>
  <si>
    <t>0200887340</t>
  </si>
  <si>
    <t>68769</t>
  </si>
  <si>
    <t>0200887363</t>
  </si>
  <si>
    <t>69411</t>
  </si>
  <si>
    <t>1900002007/2020/3690</t>
  </si>
  <si>
    <t>66079</t>
  </si>
  <si>
    <t>בגין מסמך 0200815204 / 00001</t>
  </si>
  <si>
    <t>1900002028/2020/3690</t>
  </si>
  <si>
    <t>67345</t>
  </si>
  <si>
    <t>בגין מסמך 0200829432 / 00001</t>
  </si>
  <si>
    <t>1900002116/2020/3690</t>
  </si>
  <si>
    <t>1900002137/2020/3690</t>
  </si>
  <si>
    <t>68739</t>
  </si>
  <si>
    <t>בגין מסמך 0200829466 / 00001</t>
  </si>
  <si>
    <t>1900002176/2020/3690</t>
  </si>
  <si>
    <t>68714</t>
  </si>
  <si>
    <t>בגין מסמך 0200823532 / 00001</t>
  </si>
  <si>
    <t>דמי חבר לארגונים</t>
  </si>
  <si>
    <t>4501483681</t>
  </si>
  <si>
    <t>membership MTEC</t>
  </si>
  <si>
    <t>4501795066</t>
  </si>
  <si>
    <t>nagement costs CIIRDF 2018...</t>
  </si>
  <si>
    <t>4501852075</t>
  </si>
  <si>
    <t>4501892252</t>
  </si>
  <si>
    <t>יצירה/שינוי, הצמדה/שערוך, חריגה/סגירה</t>
  </si>
  <si>
    <t>יעוץ משפטי</t>
  </si>
  <si>
    <t>מינוי לעיתון זר</t>
  </si>
  <si>
    <t>אקטון קורונה</t>
  </si>
  <si>
    <t>שירותי עיבוד נתונים</t>
  </si>
  <si>
    <t>שירותי ניטור תקשורת- יפעת</t>
  </si>
  <si>
    <t>שירותי מוקד ביטחון</t>
  </si>
  <si>
    <t>אישור בוועדת חריגים- מתן מענקים</t>
  </si>
  <si>
    <t>אישור בוועדת חריגים- התקשרות עם לפמ</t>
  </si>
  <si>
    <t>אושר בוועדת חריגים- התקשרות עם משרד עו"ד שבלת</t>
  </si>
  <si>
    <t xml:space="preserve">אושר בוועדת חריגים- תשלום דמי חבר לקרן קוריאה </t>
  </si>
  <si>
    <t>אושר בוועדת חריגים- תשלום דמי חבר מדינת ישראל הורייזן</t>
  </si>
  <si>
    <t xml:space="preserve">אושר בוועדת חריגים- התקשרות עם משרדי שיווק </t>
  </si>
  <si>
    <t>שירותי מחשוב</t>
  </si>
  <si>
    <t xml:space="preserve">שירותי תמיכה </t>
  </si>
  <si>
    <t xml:space="preserve">משרדיות- מחיצות הגנה </t>
  </si>
  <si>
    <t>החזר הוצאות מופ אירופאי</t>
  </si>
  <si>
    <r>
      <t xml:space="preserve">שירותי </t>
    </r>
    <r>
      <rPr>
        <sz val="11"/>
        <color theme="5"/>
        <rFont val="Calibri"/>
        <family val="2"/>
      </rPr>
      <t xml:space="preserve">IVC </t>
    </r>
    <r>
      <rPr>
        <sz val="11"/>
        <color theme="5"/>
        <rFont val="Arial"/>
        <family val="2"/>
        <scheme val="minor"/>
      </rPr>
      <t> ולקבלת מידע למנויים מן המאגר(מאגר שיווקי)</t>
    </r>
  </si>
  <si>
    <r>
      <t xml:space="preserve">שירותי </t>
    </r>
    <r>
      <rPr>
        <sz val="11"/>
        <color theme="5"/>
        <rFont val="Calibri"/>
        <family val="2"/>
      </rPr>
      <t xml:space="preserve">IVC </t>
    </r>
    <r>
      <rPr>
        <sz val="11"/>
        <color theme="5"/>
        <rFont val="Arial"/>
        <family val="2"/>
        <scheme val="minor"/>
      </rPr>
      <t> ולקבלת מידע למנויים מן המאגר(מאגר מידע סקאוטינג)</t>
    </r>
  </si>
  <si>
    <t>מערכת נוכחות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</si>
</sst>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#,##0.0"/>
    <numFmt numFmtId="165" formatCode="&quot;₪&quot;\ #,##0.00"/>
  </numFmts>
  <fonts count="30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color rgb="FFFF0000"/>
      <name val="Arial"/>
      <family val="2"/>
      <charset val="177"/>
      <scheme val="minor"/>
    </font>
    <font>
      <sz val="10"/>
      <color theme="1"/>
      <name val="Times New Roman"/>
      <family val="1"/>
    </font>
    <font>
      <b/>
      <sz val="11"/>
      <color rgb="FFFFFFFF"/>
      <name val="Arial"/>
      <family val="2"/>
      <scheme val="minor"/>
    </font>
    <font>
      <sz val="11"/>
      <color theme="1"/>
      <name val="David"/>
      <family val="2"/>
      <charset val="177"/>
    </font>
    <font>
      <b/>
      <sz val="12"/>
      <color rgb="FF000000"/>
      <name val="David"/>
      <family val="2"/>
      <charset val="177"/>
    </font>
    <font>
      <sz val="12"/>
      <color rgb="FF5A5A5A"/>
      <name val="David"/>
      <family val="2"/>
      <charset val="177"/>
    </font>
    <font>
      <sz val="12"/>
      <color theme="1"/>
      <name val="David"/>
      <family val="2"/>
      <charset val="177"/>
    </font>
    <font>
      <sz val="10"/>
      <color theme="1"/>
      <name val="David"/>
      <family val="2"/>
      <charset val="177"/>
    </font>
    <font>
      <sz val="8"/>
      <color theme="1"/>
      <name val="Arial"/>
      <family val="2"/>
      <charset val="177"/>
      <scheme val="minor"/>
    </font>
    <font>
      <sz val="11"/>
      <name val="David"/>
      <family val="2"/>
      <charset val="177"/>
    </font>
    <font>
      <sz val="11"/>
      <color rgb="FFFF0000"/>
      <name val="David"/>
      <family val="2"/>
      <charset val="177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4"/>
      <name val="Arial"/>
      <family val="2"/>
      <charset val="177"/>
      <scheme val="minor"/>
    </font>
    <font>
      <b/>
      <sz val="11"/>
      <color theme="4"/>
      <name val="Arial"/>
      <family val="2"/>
      <scheme val="minor"/>
    </font>
    <font>
      <sz val="11"/>
      <color theme="4"/>
      <name val="Arial"/>
      <family val="2"/>
      <scheme val="minor"/>
    </font>
    <font>
      <sz val="10"/>
      <name val="Arial"/>
      <family val="2"/>
    </font>
    <font>
      <sz val="11"/>
      <name val="Arial"/>
      <family val="2"/>
      <scheme val="minor"/>
    </font>
    <font>
      <sz val="10"/>
      <color theme="4"/>
      <name val="Arial"/>
      <family val="2"/>
    </font>
    <font>
      <sz val="11"/>
      <color theme="5"/>
      <name val="Arial"/>
      <family val="2"/>
      <scheme val="minor"/>
    </font>
    <font>
      <b/>
      <sz val="11"/>
      <color theme="5"/>
      <name val="Arial"/>
      <family val="2"/>
      <scheme val="minor"/>
    </font>
    <font>
      <sz val="11"/>
      <color theme="5"/>
      <name val="Arial"/>
      <family val="2"/>
      <charset val="177"/>
      <scheme val="minor"/>
    </font>
    <font>
      <sz val="12"/>
      <color theme="5"/>
      <name val="David"/>
      <family val="2"/>
      <charset val="177"/>
    </font>
    <font>
      <sz val="11"/>
      <color theme="5"/>
      <name val="Calibri"/>
      <family val="2"/>
    </font>
    <font>
      <b/>
      <sz val="12"/>
      <color theme="5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CC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5">
    <xf numFmtId="0" fontId="0" fillId="0" borderId="0"/>
    <xf numFmtId="43" fontId="16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0" fontId="21" fillId="0" borderId="0"/>
  </cellStyleXfs>
  <cellXfs count="93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readingOrder="2"/>
    </xf>
    <xf numFmtId="0" fontId="5" fillId="0" borderId="0" xfId="0" applyFont="1"/>
    <xf numFmtId="0" fontId="6" fillId="0" borderId="2" xfId="0" applyFont="1" applyBorder="1" applyAlignment="1">
      <alignment horizontal="right" vertical="center" readingOrder="2"/>
    </xf>
    <xf numFmtId="0" fontId="6" fillId="0" borderId="3" xfId="0" applyFont="1" applyBorder="1" applyAlignment="1">
      <alignment horizontal="center" vertical="center" readingOrder="2"/>
    </xf>
    <xf numFmtId="0" fontId="7" fillId="0" borderId="4" xfId="0" applyFont="1" applyBorder="1" applyAlignment="1">
      <alignment vertical="center" readingOrder="2"/>
    </xf>
    <xf numFmtId="0" fontId="7" fillId="0" borderId="5" xfId="0" applyFont="1" applyBorder="1" applyAlignment="1">
      <alignment vertical="center" readingOrder="2"/>
    </xf>
    <xf numFmtId="0" fontId="8" fillId="0" borderId="4" xfId="0" applyFont="1" applyBorder="1" applyAlignment="1">
      <alignment vertical="center" readingOrder="2"/>
    </xf>
    <xf numFmtId="0" fontId="8" fillId="0" borderId="5" xfId="0" applyFont="1" applyBorder="1" applyAlignment="1">
      <alignment vertical="center" readingOrder="2"/>
    </xf>
    <xf numFmtId="0" fontId="9" fillId="0" borderId="4" xfId="0" applyFont="1" applyBorder="1"/>
    <xf numFmtId="0" fontId="9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/>
    <xf numFmtId="0" fontId="5" fillId="0" borderId="0" xfId="0" applyFont="1" applyAlignment="1">
      <alignment wrapText="1"/>
    </xf>
    <xf numFmtId="43" fontId="5" fillId="0" borderId="0" xfId="1" applyFont="1"/>
    <xf numFmtId="0" fontId="2" fillId="0" borderId="0" xfId="0" applyFont="1"/>
    <xf numFmtId="0" fontId="12" fillId="0" borderId="0" xfId="0" applyFont="1"/>
    <xf numFmtId="0" fontId="13" fillId="0" borderId="1" xfId="0" applyFont="1" applyBorder="1"/>
    <xf numFmtId="0" fontId="13" fillId="0" borderId="0" xfId="0" applyFont="1"/>
    <xf numFmtId="0" fontId="0" fillId="0" borderId="0" xfId="0" applyFill="1"/>
    <xf numFmtId="0" fontId="0" fillId="0" borderId="0" xfId="0" applyAlignment="1">
      <alignment wrapText="1"/>
    </xf>
    <xf numFmtId="0" fontId="14" fillId="0" borderId="0" xfId="0" applyFont="1" applyAlignment="1">
      <alignment horizontal="right" vertical="center" readingOrder="2"/>
    </xf>
    <xf numFmtId="0" fontId="17" fillId="0" borderId="0" xfId="0" applyFont="1"/>
    <xf numFmtId="0" fontId="17" fillId="0" borderId="1" xfId="0" applyFont="1" applyFill="1" applyBorder="1"/>
    <xf numFmtId="0" fontId="17" fillId="0" borderId="0" xfId="0" applyFont="1" applyFill="1"/>
    <xf numFmtId="0" fontId="18" fillId="0" borderId="1" xfId="0" applyFont="1" applyFill="1" applyBorder="1"/>
    <xf numFmtId="0" fontId="18" fillId="0" borderId="1" xfId="0" applyFont="1" applyFill="1" applyBorder="1" applyAlignment="1">
      <alignment wrapText="1"/>
    </xf>
    <xf numFmtId="0" fontId="20" fillId="0" borderId="1" xfId="0" applyFont="1" applyFill="1" applyBorder="1"/>
    <xf numFmtId="165" fontId="19" fillId="0" borderId="1" xfId="0" applyNumberFormat="1" applyFont="1" applyFill="1" applyBorder="1" applyAlignment="1">
      <alignment wrapText="1"/>
    </xf>
    <xf numFmtId="165" fontId="18" fillId="0" borderId="1" xfId="0" applyNumberFormat="1" applyFont="1" applyFill="1" applyBorder="1"/>
    <xf numFmtId="165" fontId="20" fillId="0" borderId="1" xfId="0" applyNumberFormat="1" applyFont="1" applyFill="1" applyBorder="1"/>
    <xf numFmtId="0" fontId="18" fillId="0" borderId="0" xfId="0" applyFont="1" applyFill="1"/>
    <xf numFmtId="0" fontId="14" fillId="0" borderId="0" xfId="0" applyFont="1" applyFill="1" applyAlignment="1">
      <alignment horizontal="right" vertical="center" readingOrder="2"/>
    </xf>
    <xf numFmtId="165" fontId="15" fillId="0" borderId="13" xfId="0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wrapText="1"/>
    </xf>
    <xf numFmtId="0" fontId="20" fillId="0" borderId="0" xfId="0" applyFont="1" applyFill="1"/>
    <xf numFmtId="0" fontId="1" fillId="2" borderId="1" xfId="2" applyFill="1" applyBorder="1" applyAlignment="1">
      <alignment vertical="top"/>
    </xf>
    <xf numFmtId="0" fontId="1" fillId="2" borderId="1" xfId="2" applyFill="1" applyBorder="1" applyAlignment="1">
      <alignment vertical="top" wrapText="1"/>
    </xf>
    <xf numFmtId="0" fontId="1" fillId="2" borderId="16" xfId="2" applyFill="1" applyBorder="1" applyAlignment="1">
      <alignment vertical="top"/>
    </xf>
    <xf numFmtId="0" fontId="1" fillId="2" borderId="16" xfId="2" applyFont="1" applyFill="1" applyBorder="1" applyAlignment="1">
      <alignment vertical="top"/>
    </xf>
    <xf numFmtId="0" fontId="22" fillId="0" borderId="1" xfId="0" applyFont="1" applyFill="1" applyBorder="1"/>
    <xf numFmtId="0" fontId="22" fillId="0" borderId="0" xfId="0" applyFont="1"/>
    <xf numFmtId="0" fontId="1" fillId="0" borderId="1" xfId="2" applyBorder="1" applyAlignment="1">
      <alignment vertical="top"/>
    </xf>
    <xf numFmtId="4" fontId="1" fillId="0" borderId="1" xfId="2" applyNumberFormat="1" applyBorder="1" applyAlignment="1">
      <alignment horizontal="right" vertical="top"/>
    </xf>
    <xf numFmtId="3" fontId="1" fillId="0" borderId="1" xfId="2" applyNumberFormat="1" applyBorder="1" applyAlignment="1">
      <alignment horizontal="right" vertical="top"/>
    </xf>
    <xf numFmtId="0" fontId="22" fillId="0" borderId="1" xfId="0" applyFont="1" applyBorder="1"/>
    <xf numFmtId="164" fontId="1" fillId="0" borderId="1" xfId="2" applyNumberFormat="1" applyBorder="1" applyAlignment="1">
      <alignment horizontal="right" vertical="top"/>
    </xf>
    <xf numFmtId="0" fontId="21" fillId="0" borderId="1" xfId="4" applyBorder="1" applyAlignment="1">
      <alignment vertical="top"/>
    </xf>
    <xf numFmtId="3" fontId="21" fillId="0" borderId="1" xfId="4" applyNumberFormat="1" applyBorder="1" applyAlignment="1">
      <alignment horizontal="right" vertical="top"/>
    </xf>
    <xf numFmtId="4" fontId="21" fillId="0" borderId="1" xfId="4" applyNumberFormat="1" applyBorder="1" applyAlignment="1">
      <alignment horizontal="right" vertical="top"/>
    </xf>
    <xf numFmtId="0" fontId="23" fillId="0" borderId="1" xfId="2" applyFont="1" applyBorder="1" applyAlignment="1">
      <alignment vertical="top"/>
    </xf>
    <xf numFmtId="4" fontId="23" fillId="0" borderId="1" xfId="2" applyNumberFormat="1" applyFont="1" applyBorder="1" applyAlignment="1">
      <alignment horizontal="right" vertical="top"/>
    </xf>
    <xf numFmtId="0" fontId="20" fillId="0" borderId="0" xfId="0" applyFont="1"/>
    <xf numFmtId="0" fontId="20" fillId="0" borderId="1" xfId="0" applyFont="1" applyBorder="1"/>
    <xf numFmtId="3" fontId="23" fillId="0" borderId="1" xfId="2" applyNumberFormat="1" applyFont="1" applyBorder="1" applyAlignment="1">
      <alignment horizontal="right" vertical="top"/>
    </xf>
    <xf numFmtId="0" fontId="23" fillId="0" borderId="1" xfId="2" applyFont="1" applyFill="1" applyBorder="1" applyAlignment="1">
      <alignment vertical="top"/>
    </xf>
    <xf numFmtId="4" fontId="23" fillId="0" borderId="1" xfId="2" applyNumberFormat="1" applyFont="1" applyFill="1" applyBorder="1" applyAlignment="1">
      <alignment horizontal="right" vertical="top"/>
    </xf>
    <xf numFmtId="164" fontId="23" fillId="0" borderId="1" xfId="2" applyNumberFormat="1" applyFont="1" applyBorder="1" applyAlignment="1">
      <alignment horizontal="right" vertical="top"/>
    </xf>
    <xf numFmtId="0" fontId="24" fillId="0" borderId="14" xfId="0" applyFont="1" applyFill="1" applyBorder="1" applyAlignment="1">
      <alignment wrapText="1"/>
    </xf>
    <xf numFmtId="165" fontId="24" fillId="0" borderId="17" xfId="0" applyNumberFormat="1" applyFont="1" applyFill="1" applyBorder="1" applyAlignment="1">
      <alignment horizontal="center" vertical="center"/>
    </xf>
    <xf numFmtId="165" fontId="24" fillId="0" borderId="16" xfId="0" applyNumberFormat="1" applyFont="1" applyFill="1" applyBorder="1" applyAlignment="1">
      <alignment horizontal="center" vertical="center"/>
    </xf>
    <xf numFmtId="165" fontId="24" fillId="0" borderId="13" xfId="0" applyNumberFormat="1" applyFont="1" applyFill="1" applyBorder="1" applyAlignment="1">
      <alignment horizontal="center" vertical="center"/>
    </xf>
    <xf numFmtId="165" fontId="24" fillId="0" borderId="15" xfId="0" applyNumberFormat="1" applyFont="1" applyFill="1" applyBorder="1"/>
    <xf numFmtId="0" fontId="24" fillId="0" borderId="1" xfId="0" applyFont="1" applyFill="1" applyBorder="1"/>
    <xf numFmtId="0" fontId="24" fillId="0" borderId="1" xfId="0" applyFont="1" applyFill="1" applyBorder="1" applyAlignment="1">
      <alignment wrapText="1"/>
    </xf>
    <xf numFmtId="165" fontId="25" fillId="0" borderId="1" xfId="0" applyNumberFormat="1" applyFont="1" applyFill="1" applyBorder="1" applyAlignment="1">
      <alignment wrapText="1"/>
    </xf>
    <xf numFmtId="165" fontId="24" fillId="0" borderId="1" xfId="0" applyNumberFormat="1" applyFont="1" applyFill="1" applyBorder="1"/>
    <xf numFmtId="0" fontId="24" fillId="0" borderId="0" xfId="0" applyFont="1" applyFill="1"/>
    <xf numFmtId="0" fontId="26" fillId="0" borderId="1" xfId="0" applyFont="1" applyFill="1" applyBorder="1"/>
    <xf numFmtId="0" fontId="26" fillId="0" borderId="14" xfId="0" applyFont="1" applyFill="1" applyBorder="1" applyAlignment="1">
      <alignment wrapText="1"/>
    </xf>
    <xf numFmtId="165" fontId="26" fillId="0" borderId="15" xfId="0" applyNumberFormat="1" applyFont="1" applyFill="1" applyBorder="1"/>
    <xf numFmtId="0" fontId="27" fillId="0" borderId="0" xfId="0" applyFont="1" applyFill="1" applyAlignment="1">
      <alignment wrapText="1"/>
    </xf>
    <xf numFmtId="0" fontId="26" fillId="0" borderId="1" xfId="0" applyFont="1" applyFill="1" applyBorder="1" applyAlignment="1">
      <alignment wrapText="1"/>
    </xf>
    <xf numFmtId="0" fontId="25" fillId="0" borderId="1" xfId="0" applyFont="1" applyFill="1" applyBorder="1"/>
    <xf numFmtId="165" fontId="26" fillId="0" borderId="1" xfId="0" applyNumberFormat="1" applyFont="1" applyFill="1" applyBorder="1"/>
    <xf numFmtId="0" fontId="26" fillId="0" borderId="0" xfId="0" applyFont="1" applyFill="1"/>
    <xf numFmtId="0" fontId="26" fillId="0" borderId="14" xfId="0" applyFont="1" applyFill="1" applyBorder="1"/>
    <xf numFmtId="0" fontId="24" fillId="0" borderId="15" xfId="0" applyFont="1" applyFill="1" applyBorder="1" applyAlignment="1">
      <alignment wrapText="1"/>
    </xf>
    <xf numFmtId="0" fontId="25" fillId="0" borderId="1" xfId="0" applyFont="1" applyFill="1" applyBorder="1" applyAlignment="1">
      <alignment wrapText="1"/>
    </xf>
    <xf numFmtId="165" fontId="29" fillId="0" borderId="1" xfId="0" applyNumberFormat="1" applyFont="1" applyFill="1" applyBorder="1"/>
    <xf numFmtId="165" fontId="24" fillId="0" borderId="0" xfId="0" applyNumberFormat="1" applyFont="1" applyFill="1"/>
    <xf numFmtId="0" fontId="27" fillId="0" borderId="1" xfId="0" applyFont="1" applyFill="1" applyBorder="1" applyAlignment="1">
      <alignment horizontal="right" vertical="center" readingOrder="2"/>
    </xf>
    <xf numFmtId="43" fontId="5" fillId="0" borderId="0" xfId="0" applyNumberFormat="1" applyFont="1"/>
  </cellXfs>
  <cellStyles count="5">
    <cellStyle name="Comma" xfId="1" builtinId="3"/>
    <cellStyle name="Currency 2" xfId="3" xr:uid="{00000000-0005-0000-0000-000007000000}"/>
    <cellStyle name="Normal" xfId="0" builtinId="0"/>
    <cellStyle name="Normal 2" xfId="2" xr:uid="{00000000-0005-0000-0000-000006000000}"/>
    <cellStyle name="Normal 3" xfId="4" xr:uid="{80729DA1-2611-43BA-B50E-B2CB6B2DF159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  <numFmt numFmtId="35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family val="2"/>
        <charset val="177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David"/>
        <family val="2"/>
        <charset val="177"/>
        <scheme val="none"/>
      </font>
    </dxf>
    <dxf>
      <font>
        <b val="0"/>
        <i val="0"/>
        <strike val="0"/>
        <u val="none"/>
        <sz val="11"/>
        <color theme="1"/>
        <name val="David"/>
      </font>
    </dxf>
    <dxf>
      <font>
        <b val="0"/>
        <i val="0"/>
        <strike val="0"/>
        <u val="none"/>
        <sz val="11"/>
        <color theme="1"/>
        <name val="David"/>
      </font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shrinkToFit="0" readingOrder="0"/>
    </dxf>
    <dxf>
      <font>
        <b val="0"/>
        <i val="0"/>
        <strike val="0"/>
        <u val="none"/>
        <sz val="11"/>
        <color rgb="FFFF0000"/>
        <name val="David"/>
      </font>
    </dxf>
    <dxf>
      <alignment horizontal="center" vertical="center" textRotation="0" wrapText="0" shrinkToFit="0" readingOrder="0"/>
    </dxf>
  </dxfs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3" displayName="Table133" ref="A7:D26" totalsRowCount="1" headerRowDxfId="8">
  <autoFilter ref="A7:D25" xr:uid="{00000000-0009-0000-0100-000002000000}"/>
  <sortState xmlns:xlrd2="http://schemas.microsoft.com/office/spreadsheetml/2017/richdata2" ref="A8:D25">
    <sortCondition ref="D7:D25"/>
  </sortState>
  <tableColumns count="4">
    <tableColumn id="1" xr3:uid="{00000000-0010-0000-0000-000001000000}" name="מס" dataDxfId="7" totalsRowDxfId="3"/>
    <tableColumn id="2" xr3:uid="{00000000-0010-0000-0000-000002000000}" name="ספק" dataDxfId="6" totalsRowDxfId="2"/>
    <tableColumn id="3" xr3:uid="{00000000-0010-0000-0000-000003000000}" name="נושא ההתקשרות" dataDxfId="5" totalsRowDxfId="1"/>
    <tableColumn id="4" xr3:uid="{00000000-0010-0000-0000-000004000000}" name="סכום ההתקשרות (סכום ההתקשרות ולא סכום המזומן)" dataDxfId="4" totalsRow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rightToLeft="1"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30" sqref="C30"/>
    </sheetView>
  </sheetViews>
  <sheetFormatPr defaultRowHeight="14.25" x14ac:dyDescent="0.2"/>
  <cols>
    <col min="2" max="2" width="35.75" hidden="1" customWidth="1"/>
    <col min="3" max="3" width="42.125" customWidth="1"/>
    <col min="4" max="4" width="27" customWidth="1"/>
  </cols>
  <sheetData>
    <row r="1" spans="1:6" ht="15.75" thickBot="1" x14ac:dyDescent="0.25">
      <c r="A1" s="1"/>
      <c r="C1" s="2"/>
      <c r="D1" s="2"/>
    </row>
    <row r="2" spans="1:6" s="3" customFormat="1" ht="15.75" x14ac:dyDescent="0.25">
      <c r="C2" s="4" t="s">
        <v>165</v>
      </c>
      <c r="D2" s="5" t="s">
        <v>241</v>
      </c>
      <c r="F2"/>
    </row>
    <row r="3" spans="1:6" s="3" customFormat="1" ht="15.75" x14ac:dyDescent="0.25">
      <c r="C3" s="6" t="s">
        <v>166</v>
      </c>
      <c r="D3" s="7"/>
      <c r="F3"/>
    </row>
    <row r="4" spans="1:6" s="3" customFormat="1" ht="15.75" x14ac:dyDescent="0.25">
      <c r="C4" s="8" t="s">
        <v>167</v>
      </c>
      <c r="D4" s="9"/>
      <c r="F4"/>
    </row>
    <row r="5" spans="1:6" s="3" customFormat="1" ht="15" x14ac:dyDescent="0.25">
      <c r="C5" s="10"/>
      <c r="D5" s="11"/>
      <c r="F5"/>
    </row>
    <row r="6" spans="1:6" s="3" customFormat="1" ht="15.75" thickBot="1" x14ac:dyDescent="0.3">
      <c r="C6" s="12" t="s">
        <v>242</v>
      </c>
      <c r="D6" s="13"/>
      <c r="F6"/>
    </row>
    <row r="7" spans="1:6" ht="28.5" x14ac:dyDescent="0.2">
      <c r="A7" s="14" t="s">
        <v>168</v>
      </c>
      <c r="B7" s="14" t="s">
        <v>169</v>
      </c>
      <c r="C7" s="14" t="s">
        <v>170</v>
      </c>
      <c r="D7" s="15" t="s">
        <v>171</v>
      </c>
    </row>
    <row r="8" spans="1:6" s="19" customFormat="1" ht="15" x14ac:dyDescent="0.25">
      <c r="A8" s="16">
        <v>1</v>
      </c>
      <c r="B8" s="17"/>
      <c r="C8" s="3" t="s">
        <v>1183</v>
      </c>
      <c r="D8" s="18">
        <v>1240</v>
      </c>
    </row>
    <row r="9" spans="1:6" s="19" customFormat="1" ht="15" x14ac:dyDescent="0.25">
      <c r="A9" s="16">
        <v>2</v>
      </c>
      <c r="B9" s="17"/>
      <c r="C9" s="3" t="s">
        <v>1187</v>
      </c>
      <c r="D9" s="18">
        <v>5849.91</v>
      </c>
    </row>
    <row r="10" spans="1:6" s="19" customFormat="1" ht="15" x14ac:dyDescent="0.25">
      <c r="A10" s="16">
        <v>3</v>
      </c>
      <c r="B10" s="17"/>
      <c r="C10" s="3" t="s">
        <v>1196</v>
      </c>
      <c r="D10" s="18">
        <v>9360</v>
      </c>
    </row>
    <row r="11" spans="1:6" s="19" customFormat="1" ht="15" x14ac:dyDescent="0.25">
      <c r="A11" s="16">
        <v>4</v>
      </c>
      <c r="B11" s="17"/>
      <c r="C11" s="3" t="s">
        <v>1194</v>
      </c>
      <c r="D11" s="18">
        <f>1423.16+3385+11921+1755</f>
        <v>18484.16</v>
      </c>
    </row>
    <row r="12" spans="1:6" s="19" customFormat="1" ht="15" x14ac:dyDescent="0.25">
      <c r="A12" s="16">
        <v>5</v>
      </c>
      <c r="B12" s="17"/>
      <c r="C12" s="3" t="s">
        <v>1184</v>
      </c>
      <c r="D12" s="18">
        <f>1796+339.42+17550</f>
        <v>19685.419999999998</v>
      </c>
    </row>
    <row r="13" spans="1:6" s="19" customFormat="1" ht="15" x14ac:dyDescent="0.25">
      <c r="A13" s="16">
        <v>6</v>
      </c>
      <c r="B13" s="17"/>
      <c r="C13" s="3" t="s">
        <v>1197</v>
      </c>
      <c r="D13" s="18">
        <v>27723.23</v>
      </c>
    </row>
    <row r="14" spans="1:6" s="19" customFormat="1" ht="15" x14ac:dyDescent="0.25">
      <c r="A14" s="16">
        <v>7</v>
      </c>
      <c r="B14" s="17"/>
      <c r="C14" s="3" t="s">
        <v>1200</v>
      </c>
      <c r="D14" s="18">
        <v>35100</v>
      </c>
    </row>
    <row r="15" spans="1:6" s="19" customFormat="1" ht="15" x14ac:dyDescent="0.25">
      <c r="A15" s="16">
        <v>8</v>
      </c>
      <c r="B15" s="17"/>
      <c r="C15" s="3" t="s">
        <v>1186</v>
      </c>
      <c r="D15" s="18">
        <v>37438.83</v>
      </c>
    </row>
    <row r="16" spans="1:6" s="19" customFormat="1" ht="15" x14ac:dyDescent="0.25">
      <c r="A16" s="16">
        <v>9</v>
      </c>
      <c r="B16" s="17"/>
      <c r="C16" s="3" t="s">
        <v>1195</v>
      </c>
      <c r="D16" s="18">
        <v>49920</v>
      </c>
    </row>
    <row r="17" spans="1:4" s="19" customFormat="1" ht="15" x14ac:dyDescent="0.25">
      <c r="A17" s="16">
        <v>10</v>
      </c>
      <c r="B17" s="17"/>
      <c r="C17" s="3" t="s">
        <v>1190</v>
      </c>
      <c r="D17" s="18">
        <v>88178</v>
      </c>
    </row>
    <row r="18" spans="1:4" s="19" customFormat="1" ht="15" x14ac:dyDescent="0.25">
      <c r="A18" s="16">
        <v>11</v>
      </c>
      <c r="B18" s="17"/>
      <c r="C18" s="3" t="s">
        <v>1182</v>
      </c>
      <c r="D18" s="18">
        <v>115941</v>
      </c>
    </row>
    <row r="19" spans="1:4" s="19" customFormat="1" ht="15" x14ac:dyDescent="0.25">
      <c r="A19" s="16">
        <v>12</v>
      </c>
      <c r="B19" s="17"/>
      <c r="C19" s="3" t="s">
        <v>1193</v>
      </c>
      <c r="D19" s="18">
        <v>230864</v>
      </c>
    </row>
    <row r="20" spans="1:4" s="19" customFormat="1" ht="15" x14ac:dyDescent="0.25">
      <c r="A20" s="16">
        <v>13</v>
      </c>
      <c r="B20" s="17"/>
      <c r="C20" s="3" t="s">
        <v>1185</v>
      </c>
      <c r="D20" s="18">
        <v>288346</v>
      </c>
    </row>
    <row r="21" spans="1:4" s="19" customFormat="1" ht="15" x14ac:dyDescent="0.25">
      <c r="A21" s="16">
        <v>14</v>
      </c>
      <c r="B21" s="17"/>
      <c r="C21" s="3" t="s">
        <v>1189</v>
      </c>
      <c r="D21" s="18">
        <v>2000000</v>
      </c>
    </row>
    <row r="22" spans="1:4" s="19" customFormat="1" ht="15" x14ac:dyDescent="0.25">
      <c r="A22" s="16">
        <v>15</v>
      </c>
      <c r="B22" s="17"/>
      <c r="C22" s="3" t="s">
        <v>1191</v>
      </c>
      <c r="D22" s="18">
        <v>7300000</v>
      </c>
    </row>
    <row r="23" spans="1:4" s="19" customFormat="1" ht="15" x14ac:dyDescent="0.25">
      <c r="A23" s="16">
        <v>16</v>
      </c>
      <c r="B23" s="17"/>
      <c r="C23" s="3" t="s">
        <v>1192</v>
      </c>
      <c r="D23" s="18">
        <v>556000000</v>
      </c>
    </row>
    <row r="24" spans="1:4" s="19" customFormat="1" ht="15" x14ac:dyDescent="0.25">
      <c r="A24" s="16">
        <v>17</v>
      </c>
      <c r="B24" s="17"/>
      <c r="C24" s="3" t="s">
        <v>1188</v>
      </c>
      <c r="D24" s="18">
        <v>1200000000</v>
      </c>
    </row>
    <row r="25" spans="1:4" s="19" customFormat="1" ht="15" x14ac:dyDescent="0.25">
      <c r="A25" s="16"/>
      <c r="B25" s="17"/>
      <c r="C25" s="3"/>
      <c r="D25" s="18">
        <f>SUBTOTAL(109,D8:D24)</f>
        <v>1766228130.55</v>
      </c>
    </row>
    <row r="26" spans="1:4" ht="15" x14ac:dyDescent="0.25">
      <c r="A26" s="20"/>
      <c r="B26" s="17"/>
      <c r="C26" s="3"/>
      <c r="D26" s="92"/>
    </row>
  </sheetData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952FE-3930-436C-A1FC-DB322F94B66A}">
  <sheetPr filterMode="1"/>
  <dimension ref="A1:I573"/>
  <sheetViews>
    <sheetView rightToLeft="1" workbookViewId="0">
      <pane ySplit="1" topLeftCell="A2" activePane="bottomLeft" state="frozen"/>
      <selection pane="bottomLeft" activeCell="C571" sqref="C571"/>
    </sheetView>
  </sheetViews>
  <sheetFormatPr defaultRowHeight="14.25" x14ac:dyDescent="0.2"/>
  <cols>
    <col min="1" max="1" width="18.625" customWidth="1"/>
    <col min="3" max="3" width="9.625" bestFit="1" customWidth="1"/>
    <col min="5" max="5" width="31.125" bestFit="1" customWidth="1"/>
    <col min="6" max="6" width="12.5" bestFit="1" customWidth="1"/>
    <col min="7" max="7" width="25" bestFit="1" customWidth="1"/>
    <col min="8" max="8" width="11.125" customWidth="1"/>
    <col min="9" max="9" width="12" style="51" customWidth="1"/>
  </cols>
  <sheetData>
    <row r="1" spans="1:9" ht="25.5" x14ac:dyDescent="0.2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7" t="s">
        <v>5</v>
      </c>
      <c r="G1" s="46" t="s">
        <v>6</v>
      </c>
      <c r="H1" s="48" t="s">
        <v>260</v>
      </c>
      <c r="I1" s="49" t="s">
        <v>179</v>
      </c>
    </row>
    <row r="2" spans="1:9" s="62" customFormat="1" x14ac:dyDescent="0.2">
      <c r="A2" s="60" t="s">
        <v>27</v>
      </c>
      <c r="B2" s="60" t="s">
        <v>7</v>
      </c>
      <c r="C2" s="60" t="s">
        <v>36</v>
      </c>
      <c r="D2" s="60" t="s">
        <v>8</v>
      </c>
      <c r="E2" s="60" t="s">
        <v>37</v>
      </c>
      <c r="F2" s="61">
        <v>-1.17</v>
      </c>
      <c r="G2" s="60" t="s">
        <v>12</v>
      </c>
      <c r="H2" s="31">
        <v>38300191</v>
      </c>
      <c r="I2" s="31">
        <v>3690112</v>
      </c>
    </row>
    <row r="3" spans="1:9" s="62" customFormat="1" x14ac:dyDescent="0.2">
      <c r="A3" s="60" t="s">
        <v>27</v>
      </c>
      <c r="B3" s="60" t="s">
        <v>7</v>
      </c>
      <c r="C3" s="60" t="s">
        <v>36</v>
      </c>
      <c r="D3" s="60" t="s">
        <v>11</v>
      </c>
      <c r="E3" s="60" t="s">
        <v>38</v>
      </c>
      <c r="F3" s="61">
        <v>-1.17</v>
      </c>
      <c r="G3" s="60" t="s">
        <v>12</v>
      </c>
      <c r="H3" s="31">
        <v>38300191</v>
      </c>
      <c r="I3" s="31">
        <v>3690112</v>
      </c>
    </row>
    <row r="4" spans="1:9" hidden="1" x14ac:dyDescent="0.2">
      <c r="A4" s="52" t="s">
        <v>243</v>
      </c>
      <c r="B4" s="52" t="s">
        <v>84</v>
      </c>
      <c r="C4" s="52" t="s">
        <v>244</v>
      </c>
      <c r="D4" s="52" t="s">
        <v>23</v>
      </c>
      <c r="E4" s="52" t="s">
        <v>245</v>
      </c>
      <c r="F4" s="53">
        <v>70200</v>
      </c>
      <c r="G4" s="52" t="s">
        <v>10</v>
      </c>
      <c r="H4" s="27">
        <v>38300191</v>
      </c>
      <c r="I4" s="50">
        <v>3690112</v>
      </c>
    </row>
    <row r="5" spans="1:9" s="62" customFormat="1" x14ac:dyDescent="0.2">
      <c r="A5" s="60" t="s">
        <v>246</v>
      </c>
      <c r="B5" s="60" t="s">
        <v>7</v>
      </c>
      <c r="C5" s="60" t="s">
        <v>28</v>
      </c>
      <c r="D5" s="60" t="s">
        <v>18</v>
      </c>
      <c r="E5" s="60" t="s">
        <v>29</v>
      </c>
      <c r="F5" s="61">
        <v>1795.98</v>
      </c>
      <c r="G5" s="60" t="s">
        <v>21</v>
      </c>
      <c r="H5" s="31">
        <v>38300191</v>
      </c>
      <c r="I5" s="31">
        <v>3690112</v>
      </c>
    </row>
    <row r="6" spans="1:9" s="62" customFormat="1" x14ac:dyDescent="0.2">
      <c r="A6" s="60" t="s">
        <v>246</v>
      </c>
      <c r="B6" s="60" t="s">
        <v>7</v>
      </c>
      <c r="C6" s="60" t="s">
        <v>28</v>
      </c>
      <c r="D6" s="60" t="s">
        <v>30</v>
      </c>
      <c r="E6" s="60" t="s">
        <v>31</v>
      </c>
      <c r="F6" s="61">
        <v>0.04</v>
      </c>
      <c r="G6" s="60" t="s">
        <v>21</v>
      </c>
      <c r="H6" s="31">
        <v>38300191</v>
      </c>
      <c r="I6" s="31">
        <v>3690112</v>
      </c>
    </row>
    <row r="7" spans="1:9" s="62" customFormat="1" x14ac:dyDescent="0.2">
      <c r="A7" s="60" t="s">
        <v>246</v>
      </c>
      <c r="B7" s="60" t="s">
        <v>7</v>
      </c>
      <c r="C7" s="60" t="s">
        <v>28</v>
      </c>
      <c r="D7" s="60" t="s">
        <v>32</v>
      </c>
      <c r="E7" s="60" t="s">
        <v>33</v>
      </c>
      <c r="F7" s="61">
        <v>0.11</v>
      </c>
      <c r="G7" s="60" t="s">
        <v>21</v>
      </c>
      <c r="H7" s="31">
        <v>38300191</v>
      </c>
      <c r="I7" s="31">
        <v>3690112</v>
      </c>
    </row>
    <row r="8" spans="1:9" s="62" customFormat="1" x14ac:dyDescent="0.2">
      <c r="A8" s="60" t="s">
        <v>246</v>
      </c>
      <c r="B8" s="60" t="s">
        <v>7</v>
      </c>
      <c r="C8" s="60" t="s">
        <v>34</v>
      </c>
      <c r="D8" s="60" t="s">
        <v>19</v>
      </c>
      <c r="E8" s="60" t="s">
        <v>35</v>
      </c>
      <c r="F8" s="61">
        <v>1019.07</v>
      </c>
      <c r="G8" s="60" t="s">
        <v>21</v>
      </c>
      <c r="H8" s="31">
        <v>38300191</v>
      </c>
      <c r="I8" s="31">
        <v>3690112</v>
      </c>
    </row>
    <row r="9" spans="1:9" s="62" customFormat="1" x14ac:dyDescent="0.2">
      <c r="A9" s="60" t="s">
        <v>247</v>
      </c>
      <c r="B9" s="60" t="s">
        <v>7</v>
      </c>
      <c r="C9" s="60" t="s">
        <v>248</v>
      </c>
      <c r="D9" s="60" t="s">
        <v>13</v>
      </c>
      <c r="E9" s="60" t="s">
        <v>249</v>
      </c>
      <c r="F9" s="61">
        <v>-42026.38</v>
      </c>
      <c r="G9" s="60" t="s">
        <v>26</v>
      </c>
      <c r="H9" s="31">
        <v>38300191</v>
      </c>
      <c r="I9" s="31">
        <v>3690112</v>
      </c>
    </row>
    <row r="10" spans="1:9" s="62" customFormat="1" x14ac:dyDescent="0.2">
      <c r="A10" s="60" t="s">
        <v>247</v>
      </c>
      <c r="B10" s="60" t="s">
        <v>7</v>
      </c>
      <c r="C10" s="60" t="s">
        <v>250</v>
      </c>
      <c r="D10" s="60" t="s">
        <v>8</v>
      </c>
      <c r="E10" s="60" t="s">
        <v>251</v>
      </c>
      <c r="F10" s="61">
        <v>-1.17</v>
      </c>
      <c r="G10" s="60" t="s">
        <v>9</v>
      </c>
      <c r="H10" s="31">
        <v>38300191</v>
      </c>
      <c r="I10" s="31">
        <v>3690112</v>
      </c>
    </row>
    <row r="11" spans="1:9" s="62" customFormat="1" x14ac:dyDescent="0.2">
      <c r="A11" s="60" t="s">
        <v>252</v>
      </c>
      <c r="B11" s="60" t="s">
        <v>7</v>
      </c>
      <c r="C11" s="60" t="s">
        <v>250</v>
      </c>
      <c r="D11" s="60" t="s">
        <v>8</v>
      </c>
      <c r="E11" s="60" t="s">
        <v>251</v>
      </c>
      <c r="F11" s="61">
        <v>-37438.83</v>
      </c>
      <c r="G11" s="60" t="s">
        <v>9</v>
      </c>
      <c r="H11" s="31">
        <v>38300191</v>
      </c>
      <c r="I11" s="31">
        <v>3690112</v>
      </c>
    </row>
    <row r="12" spans="1:9" hidden="1" x14ac:dyDescent="0.2">
      <c r="A12" s="52" t="s">
        <v>253</v>
      </c>
      <c r="B12" s="52" t="s">
        <v>84</v>
      </c>
      <c r="C12" s="52" t="s">
        <v>244</v>
      </c>
      <c r="D12" s="52" t="s">
        <v>23</v>
      </c>
      <c r="E12" s="52" t="s">
        <v>245</v>
      </c>
      <c r="F12" s="54">
        <v>-70200</v>
      </c>
      <c r="G12" s="52" t="s">
        <v>10</v>
      </c>
      <c r="H12" s="27">
        <v>38300191</v>
      </c>
      <c r="I12" s="50">
        <v>3690112</v>
      </c>
    </row>
    <row r="13" spans="1:9" hidden="1" x14ac:dyDescent="0.2">
      <c r="A13" s="52" t="s">
        <v>253</v>
      </c>
      <c r="B13" s="52" t="s">
        <v>254</v>
      </c>
      <c r="C13" s="52" t="s">
        <v>244</v>
      </c>
      <c r="D13" s="52" t="s">
        <v>23</v>
      </c>
      <c r="E13" s="52" t="s">
        <v>245</v>
      </c>
      <c r="F13" s="53">
        <v>70200</v>
      </c>
      <c r="G13" s="52" t="s">
        <v>10</v>
      </c>
      <c r="H13" s="27">
        <v>38300191</v>
      </c>
      <c r="I13" s="50">
        <v>3690112</v>
      </c>
    </row>
    <row r="14" spans="1:9" s="62" customFormat="1" x14ac:dyDescent="0.2">
      <c r="A14" s="60" t="s">
        <v>255</v>
      </c>
      <c r="B14" s="60" t="s">
        <v>7</v>
      </c>
      <c r="C14" s="60" t="s">
        <v>256</v>
      </c>
      <c r="D14" s="60" t="s">
        <v>19</v>
      </c>
      <c r="E14" s="60" t="s">
        <v>193</v>
      </c>
      <c r="F14" s="61">
        <v>-115941.44</v>
      </c>
      <c r="G14" s="60" t="s">
        <v>12</v>
      </c>
      <c r="H14" s="31">
        <v>38300191</v>
      </c>
      <c r="I14" s="31">
        <v>3690113</v>
      </c>
    </row>
    <row r="15" spans="1:9" s="62" customFormat="1" x14ac:dyDescent="0.2">
      <c r="A15" s="60" t="s">
        <v>257</v>
      </c>
      <c r="B15" s="60" t="s">
        <v>7</v>
      </c>
      <c r="C15" s="60" t="s">
        <v>258</v>
      </c>
      <c r="D15" s="60" t="s">
        <v>19</v>
      </c>
      <c r="E15" s="60" t="s">
        <v>193</v>
      </c>
      <c r="F15" s="61">
        <v>-87855.51</v>
      </c>
      <c r="G15" s="60" t="s">
        <v>259</v>
      </c>
      <c r="H15" s="31">
        <v>38300191</v>
      </c>
      <c r="I15" s="31">
        <v>3690113</v>
      </c>
    </row>
    <row r="16" spans="1:9" hidden="1" x14ac:dyDescent="0.2">
      <c r="A16" s="52" t="s">
        <v>27</v>
      </c>
      <c r="B16" s="52" t="s">
        <v>22</v>
      </c>
      <c r="C16" s="52" t="s">
        <v>261</v>
      </c>
      <c r="D16" s="52" t="s">
        <v>23</v>
      </c>
      <c r="E16" s="52" t="s">
        <v>262</v>
      </c>
      <c r="F16" s="53">
        <v>865.8</v>
      </c>
      <c r="G16" s="52" t="s">
        <v>10</v>
      </c>
      <c r="H16" s="27">
        <v>38300191</v>
      </c>
      <c r="I16" s="55">
        <v>36901021</v>
      </c>
    </row>
    <row r="17" spans="1:9" hidden="1" x14ac:dyDescent="0.2">
      <c r="A17" s="52" t="s">
        <v>27</v>
      </c>
      <c r="B17" s="52" t="s">
        <v>25</v>
      </c>
      <c r="C17" s="52" t="s">
        <v>263</v>
      </c>
      <c r="D17" s="52" t="s">
        <v>23</v>
      </c>
      <c r="E17" s="52" t="s">
        <v>262</v>
      </c>
      <c r="F17" s="56">
        <v>-865.8</v>
      </c>
      <c r="G17" s="52" t="s">
        <v>264</v>
      </c>
      <c r="H17" s="27">
        <v>38300191</v>
      </c>
      <c r="I17" s="55">
        <v>36901021</v>
      </c>
    </row>
    <row r="18" spans="1:9" s="62" customFormat="1" x14ac:dyDescent="0.2">
      <c r="A18" s="60" t="s">
        <v>265</v>
      </c>
      <c r="B18" s="60" t="s">
        <v>7</v>
      </c>
      <c r="C18" s="60" t="s">
        <v>78</v>
      </c>
      <c r="D18" s="60" t="s">
        <v>8</v>
      </c>
      <c r="E18" s="60" t="s">
        <v>79</v>
      </c>
      <c r="F18" s="61">
        <v>0.04</v>
      </c>
      <c r="G18" s="60" t="s">
        <v>12</v>
      </c>
      <c r="H18" s="31">
        <v>38300191</v>
      </c>
      <c r="I18" s="63">
        <v>36901021</v>
      </c>
    </row>
    <row r="19" spans="1:9" s="62" customFormat="1" x14ac:dyDescent="0.2">
      <c r="A19" s="60" t="s">
        <v>265</v>
      </c>
      <c r="B19" s="60" t="s">
        <v>7</v>
      </c>
      <c r="C19" s="60" t="s">
        <v>44</v>
      </c>
      <c r="D19" s="60" t="s">
        <v>13</v>
      </c>
      <c r="E19" s="60" t="s">
        <v>45</v>
      </c>
      <c r="F19" s="64">
        <v>-351702</v>
      </c>
      <c r="G19" s="60" t="s">
        <v>9</v>
      </c>
      <c r="H19" s="31">
        <v>38300191</v>
      </c>
      <c r="I19" s="63">
        <v>36901021</v>
      </c>
    </row>
    <row r="20" spans="1:9" s="62" customFormat="1" x14ac:dyDescent="0.2">
      <c r="A20" s="60" t="s">
        <v>266</v>
      </c>
      <c r="B20" s="60" t="s">
        <v>7</v>
      </c>
      <c r="C20" s="60" t="s">
        <v>39</v>
      </c>
      <c r="D20" s="60" t="s">
        <v>8</v>
      </c>
      <c r="E20" s="60" t="s">
        <v>40</v>
      </c>
      <c r="F20" s="61">
        <v>139.74</v>
      </c>
      <c r="G20" s="60" t="s">
        <v>20</v>
      </c>
      <c r="H20" s="31">
        <v>38300191</v>
      </c>
      <c r="I20" s="63">
        <v>36901021</v>
      </c>
    </row>
    <row r="21" spans="1:9" s="62" customFormat="1" x14ac:dyDescent="0.2">
      <c r="A21" s="60" t="s">
        <v>266</v>
      </c>
      <c r="B21" s="60" t="s">
        <v>7</v>
      </c>
      <c r="C21" s="60" t="s">
        <v>39</v>
      </c>
      <c r="D21" s="60" t="s">
        <v>11</v>
      </c>
      <c r="E21" s="60" t="s">
        <v>41</v>
      </c>
      <c r="F21" s="61">
        <v>45.5</v>
      </c>
      <c r="G21" s="60" t="s">
        <v>20</v>
      </c>
      <c r="H21" s="31">
        <v>38300191</v>
      </c>
      <c r="I21" s="63">
        <v>36901021</v>
      </c>
    </row>
    <row r="22" spans="1:9" s="62" customFormat="1" x14ac:dyDescent="0.2">
      <c r="A22" s="60" t="s">
        <v>266</v>
      </c>
      <c r="B22" s="60" t="s">
        <v>7</v>
      </c>
      <c r="C22" s="60" t="s">
        <v>39</v>
      </c>
      <c r="D22" s="60" t="s">
        <v>17</v>
      </c>
      <c r="E22" s="60" t="s">
        <v>42</v>
      </c>
      <c r="F22" s="61">
        <v>33.1</v>
      </c>
      <c r="G22" s="60" t="s">
        <v>21</v>
      </c>
      <c r="H22" s="31">
        <v>38300191</v>
      </c>
      <c r="I22" s="63">
        <v>36901021</v>
      </c>
    </row>
    <row r="23" spans="1:9" s="62" customFormat="1" x14ac:dyDescent="0.2">
      <c r="A23" s="60" t="s">
        <v>246</v>
      </c>
      <c r="B23" s="60" t="s">
        <v>7</v>
      </c>
      <c r="C23" s="60" t="s">
        <v>46</v>
      </c>
      <c r="D23" s="60" t="s">
        <v>19</v>
      </c>
      <c r="E23" s="60" t="s">
        <v>47</v>
      </c>
      <c r="F23" s="61">
        <v>184.07</v>
      </c>
      <c r="G23" s="60" t="s">
        <v>21</v>
      </c>
      <c r="H23" s="31">
        <v>38300191</v>
      </c>
      <c r="I23" s="63">
        <v>36901021</v>
      </c>
    </row>
    <row r="24" spans="1:9" s="62" customFormat="1" x14ac:dyDescent="0.2">
      <c r="A24" s="60" t="s">
        <v>246</v>
      </c>
      <c r="B24" s="60" t="s">
        <v>7</v>
      </c>
      <c r="C24" s="60" t="s">
        <v>48</v>
      </c>
      <c r="D24" s="60" t="s">
        <v>8</v>
      </c>
      <c r="E24" s="60" t="s">
        <v>49</v>
      </c>
      <c r="F24" s="61">
        <v>-9027.6299999999992</v>
      </c>
      <c r="G24" s="60" t="s">
        <v>21</v>
      </c>
      <c r="H24" s="31">
        <v>38300191</v>
      </c>
      <c r="I24" s="63">
        <v>36901021</v>
      </c>
    </row>
    <row r="25" spans="1:9" s="62" customFormat="1" x14ac:dyDescent="0.2">
      <c r="A25" s="60" t="s">
        <v>246</v>
      </c>
      <c r="B25" s="60" t="s">
        <v>7</v>
      </c>
      <c r="C25" s="60" t="s">
        <v>48</v>
      </c>
      <c r="D25" s="60" t="s">
        <v>11</v>
      </c>
      <c r="E25" s="60" t="s">
        <v>50</v>
      </c>
      <c r="F25" s="61">
        <v>-9444.11</v>
      </c>
      <c r="G25" s="60" t="s">
        <v>21</v>
      </c>
      <c r="H25" s="31">
        <v>38300191</v>
      </c>
      <c r="I25" s="63">
        <v>36901021</v>
      </c>
    </row>
    <row r="26" spans="1:9" s="62" customFormat="1" x14ac:dyDescent="0.2">
      <c r="A26" s="60" t="s">
        <v>246</v>
      </c>
      <c r="B26" s="60" t="s">
        <v>7</v>
      </c>
      <c r="C26" s="60" t="s">
        <v>48</v>
      </c>
      <c r="D26" s="60" t="s">
        <v>13</v>
      </c>
      <c r="E26" s="60" t="s">
        <v>51</v>
      </c>
      <c r="F26" s="61">
        <v>-688.73</v>
      </c>
      <c r="G26" s="60" t="s">
        <v>21</v>
      </c>
      <c r="H26" s="31">
        <v>38300191</v>
      </c>
      <c r="I26" s="63">
        <v>36901021</v>
      </c>
    </row>
    <row r="27" spans="1:9" s="62" customFormat="1" x14ac:dyDescent="0.2">
      <c r="A27" s="60" t="s">
        <v>246</v>
      </c>
      <c r="B27" s="60" t="s">
        <v>7</v>
      </c>
      <c r="C27" s="60" t="s">
        <v>48</v>
      </c>
      <c r="D27" s="60" t="s">
        <v>15</v>
      </c>
      <c r="E27" s="60" t="s">
        <v>52</v>
      </c>
      <c r="F27" s="67">
        <v>-472.2</v>
      </c>
      <c r="G27" s="60" t="s">
        <v>21</v>
      </c>
      <c r="H27" s="31">
        <v>38300191</v>
      </c>
      <c r="I27" s="63">
        <v>36901021</v>
      </c>
    </row>
    <row r="28" spans="1:9" s="62" customFormat="1" x14ac:dyDescent="0.2">
      <c r="A28" s="60" t="s">
        <v>246</v>
      </c>
      <c r="B28" s="60" t="s">
        <v>7</v>
      </c>
      <c r="C28" s="60" t="s">
        <v>48</v>
      </c>
      <c r="D28" s="60" t="s">
        <v>16</v>
      </c>
      <c r="E28" s="60" t="s">
        <v>53</v>
      </c>
      <c r="F28" s="61">
        <v>-1180.57</v>
      </c>
      <c r="G28" s="60" t="s">
        <v>21</v>
      </c>
      <c r="H28" s="31">
        <v>38300191</v>
      </c>
      <c r="I28" s="63">
        <v>36901021</v>
      </c>
    </row>
    <row r="29" spans="1:9" s="62" customFormat="1" x14ac:dyDescent="0.2">
      <c r="A29" s="60" t="s">
        <v>246</v>
      </c>
      <c r="B29" s="60" t="s">
        <v>7</v>
      </c>
      <c r="C29" s="60" t="s">
        <v>48</v>
      </c>
      <c r="D29" s="60" t="s">
        <v>17</v>
      </c>
      <c r="E29" s="60" t="s">
        <v>54</v>
      </c>
      <c r="F29" s="61">
        <v>-7.09</v>
      </c>
      <c r="G29" s="60" t="s">
        <v>21</v>
      </c>
      <c r="H29" s="31">
        <v>38300191</v>
      </c>
      <c r="I29" s="63">
        <v>36901021</v>
      </c>
    </row>
    <row r="30" spans="1:9" s="62" customFormat="1" x14ac:dyDescent="0.2">
      <c r="A30" s="60" t="s">
        <v>246</v>
      </c>
      <c r="B30" s="60" t="s">
        <v>7</v>
      </c>
      <c r="C30" s="60" t="s">
        <v>48</v>
      </c>
      <c r="D30" s="60" t="s">
        <v>18</v>
      </c>
      <c r="E30" s="60" t="s">
        <v>55</v>
      </c>
      <c r="F30" s="61">
        <v>-354.16</v>
      </c>
      <c r="G30" s="60" t="s">
        <v>21</v>
      </c>
      <c r="H30" s="31">
        <v>38300191</v>
      </c>
      <c r="I30" s="63">
        <v>36901021</v>
      </c>
    </row>
    <row r="31" spans="1:9" s="62" customFormat="1" x14ac:dyDescent="0.2">
      <c r="A31" s="60" t="s">
        <v>246</v>
      </c>
      <c r="B31" s="60" t="s">
        <v>7</v>
      </c>
      <c r="C31" s="60" t="s">
        <v>48</v>
      </c>
      <c r="D31" s="60" t="s">
        <v>30</v>
      </c>
      <c r="E31" s="60" t="s">
        <v>56</v>
      </c>
      <c r="F31" s="61">
        <v>-227.31</v>
      </c>
      <c r="G31" s="60" t="s">
        <v>21</v>
      </c>
      <c r="H31" s="31">
        <v>38300191</v>
      </c>
      <c r="I31" s="63">
        <v>36901021</v>
      </c>
    </row>
    <row r="32" spans="1:9" s="62" customFormat="1" x14ac:dyDescent="0.2">
      <c r="A32" s="60" t="s">
        <v>246</v>
      </c>
      <c r="B32" s="60" t="s">
        <v>7</v>
      </c>
      <c r="C32" s="60" t="s">
        <v>48</v>
      </c>
      <c r="D32" s="60" t="s">
        <v>32</v>
      </c>
      <c r="E32" s="60" t="s">
        <v>57</v>
      </c>
      <c r="F32" s="61">
        <v>-284.83</v>
      </c>
      <c r="G32" s="60" t="s">
        <v>21</v>
      </c>
      <c r="H32" s="31">
        <v>38300191</v>
      </c>
      <c r="I32" s="63">
        <v>36901021</v>
      </c>
    </row>
    <row r="33" spans="1:9" s="62" customFormat="1" x14ac:dyDescent="0.2">
      <c r="A33" s="60" t="s">
        <v>246</v>
      </c>
      <c r="B33" s="60" t="s">
        <v>7</v>
      </c>
      <c r="C33" s="60" t="s">
        <v>48</v>
      </c>
      <c r="D33" s="60" t="s">
        <v>58</v>
      </c>
      <c r="E33" s="60" t="s">
        <v>59</v>
      </c>
      <c r="F33" s="61">
        <v>-543.21</v>
      </c>
      <c r="G33" s="60" t="s">
        <v>21</v>
      </c>
      <c r="H33" s="31">
        <v>38300191</v>
      </c>
      <c r="I33" s="63">
        <v>36901021</v>
      </c>
    </row>
    <row r="34" spans="1:9" s="62" customFormat="1" x14ac:dyDescent="0.2">
      <c r="A34" s="60" t="s">
        <v>246</v>
      </c>
      <c r="B34" s="60" t="s">
        <v>7</v>
      </c>
      <c r="C34" s="60" t="s">
        <v>48</v>
      </c>
      <c r="D34" s="60" t="s">
        <v>60</v>
      </c>
      <c r="E34" s="60" t="s">
        <v>61</v>
      </c>
      <c r="F34" s="61">
        <v>-1169.98</v>
      </c>
      <c r="G34" s="60" t="s">
        <v>21</v>
      </c>
      <c r="H34" s="31">
        <v>38300191</v>
      </c>
      <c r="I34" s="63">
        <v>36901021</v>
      </c>
    </row>
    <row r="35" spans="1:9" s="62" customFormat="1" x14ac:dyDescent="0.2">
      <c r="A35" s="60" t="s">
        <v>246</v>
      </c>
      <c r="B35" s="60" t="s">
        <v>7</v>
      </c>
      <c r="C35" s="60" t="s">
        <v>48</v>
      </c>
      <c r="D35" s="60" t="s">
        <v>62</v>
      </c>
      <c r="E35" s="60" t="s">
        <v>63</v>
      </c>
      <c r="F35" s="61">
        <v>-522.30999999999995</v>
      </c>
      <c r="G35" s="60" t="s">
        <v>21</v>
      </c>
      <c r="H35" s="31">
        <v>38300191</v>
      </c>
      <c r="I35" s="63">
        <v>36901021</v>
      </c>
    </row>
    <row r="36" spans="1:9" s="62" customFormat="1" x14ac:dyDescent="0.2">
      <c r="A36" s="60" t="s">
        <v>246</v>
      </c>
      <c r="B36" s="60" t="s">
        <v>7</v>
      </c>
      <c r="C36" s="60" t="s">
        <v>48</v>
      </c>
      <c r="D36" s="60" t="s">
        <v>64</v>
      </c>
      <c r="E36" s="60" t="s">
        <v>65</v>
      </c>
      <c r="F36" s="61">
        <v>-1754.97</v>
      </c>
      <c r="G36" s="60" t="s">
        <v>21</v>
      </c>
      <c r="H36" s="31">
        <v>38300191</v>
      </c>
      <c r="I36" s="63">
        <v>36901021</v>
      </c>
    </row>
    <row r="37" spans="1:9" s="62" customFormat="1" x14ac:dyDescent="0.2">
      <c r="A37" s="60" t="s">
        <v>246</v>
      </c>
      <c r="B37" s="60" t="s">
        <v>7</v>
      </c>
      <c r="C37" s="60" t="s">
        <v>48</v>
      </c>
      <c r="D37" s="60" t="s">
        <v>66</v>
      </c>
      <c r="E37" s="60" t="s">
        <v>67</v>
      </c>
      <c r="F37" s="61">
        <v>-2632.46</v>
      </c>
      <c r="G37" s="60" t="s">
        <v>21</v>
      </c>
      <c r="H37" s="31">
        <v>38300191</v>
      </c>
      <c r="I37" s="63">
        <v>36901021</v>
      </c>
    </row>
    <row r="38" spans="1:9" s="62" customFormat="1" x14ac:dyDescent="0.2">
      <c r="A38" s="60" t="s">
        <v>246</v>
      </c>
      <c r="B38" s="60" t="s">
        <v>7</v>
      </c>
      <c r="C38" s="60" t="s">
        <v>48</v>
      </c>
      <c r="D38" s="60" t="s">
        <v>68</v>
      </c>
      <c r="E38" s="60" t="s">
        <v>69</v>
      </c>
      <c r="F38" s="61">
        <v>-618.41999999999996</v>
      </c>
      <c r="G38" s="60" t="s">
        <v>21</v>
      </c>
      <c r="H38" s="31">
        <v>38300191</v>
      </c>
      <c r="I38" s="63">
        <v>36901021</v>
      </c>
    </row>
    <row r="39" spans="1:9" s="62" customFormat="1" x14ac:dyDescent="0.2">
      <c r="A39" s="60" t="s">
        <v>246</v>
      </c>
      <c r="B39" s="60" t="s">
        <v>7</v>
      </c>
      <c r="C39" s="60" t="s">
        <v>70</v>
      </c>
      <c r="D39" s="60" t="s">
        <v>19</v>
      </c>
      <c r="E39" s="60" t="s">
        <v>71</v>
      </c>
      <c r="F39" s="61">
        <v>1251.6600000000001</v>
      </c>
      <c r="G39" s="60" t="s">
        <v>21</v>
      </c>
      <c r="H39" s="31">
        <v>38300191</v>
      </c>
      <c r="I39" s="63">
        <v>36901021</v>
      </c>
    </row>
    <row r="40" spans="1:9" s="62" customFormat="1" x14ac:dyDescent="0.2">
      <c r="A40" s="60" t="s">
        <v>246</v>
      </c>
      <c r="B40" s="60" t="s">
        <v>7</v>
      </c>
      <c r="C40" s="60" t="s">
        <v>70</v>
      </c>
      <c r="D40" s="60" t="s">
        <v>8</v>
      </c>
      <c r="E40" s="60" t="s">
        <v>72</v>
      </c>
      <c r="F40" s="61">
        <v>149.32</v>
      </c>
      <c r="G40" s="60" t="s">
        <v>21</v>
      </c>
      <c r="H40" s="31">
        <v>38300191</v>
      </c>
      <c r="I40" s="63">
        <v>36901021</v>
      </c>
    </row>
    <row r="41" spans="1:9" s="62" customFormat="1" x14ac:dyDescent="0.2">
      <c r="A41" s="60" t="s">
        <v>246</v>
      </c>
      <c r="B41" s="60" t="s">
        <v>7</v>
      </c>
      <c r="C41" s="60" t="s">
        <v>70</v>
      </c>
      <c r="D41" s="60" t="s">
        <v>11</v>
      </c>
      <c r="E41" s="60" t="s">
        <v>72</v>
      </c>
      <c r="F41" s="61">
        <v>22.18</v>
      </c>
      <c r="G41" s="60" t="s">
        <v>21</v>
      </c>
      <c r="H41" s="31">
        <v>38300191</v>
      </c>
      <c r="I41" s="63">
        <v>36901021</v>
      </c>
    </row>
    <row r="42" spans="1:9" s="62" customFormat="1" x14ac:dyDescent="0.2">
      <c r="A42" s="60" t="s">
        <v>246</v>
      </c>
      <c r="B42" s="60" t="s">
        <v>7</v>
      </c>
      <c r="C42" s="60" t="s">
        <v>73</v>
      </c>
      <c r="D42" s="60" t="s">
        <v>19</v>
      </c>
      <c r="E42" s="60" t="s">
        <v>74</v>
      </c>
      <c r="F42" s="61">
        <v>13.35</v>
      </c>
      <c r="G42" s="60" t="s">
        <v>21</v>
      </c>
      <c r="H42" s="31">
        <v>38300191</v>
      </c>
      <c r="I42" s="63">
        <v>36901021</v>
      </c>
    </row>
    <row r="43" spans="1:9" s="62" customFormat="1" x14ac:dyDescent="0.2">
      <c r="A43" s="60" t="s">
        <v>246</v>
      </c>
      <c r="B43" s="60" t="s">
        <v>7</v>
      </c>
      <c r="C43" s="60" t="s">
        <v>73</v>
      </c>
      <c r="D43" s="60" t="s">
        <v>8</v>
      </c>
      <c r="E43" s="60" t="s">
        <v>75</v>
      </c>
      <c r="F43" s="61">
        <v>7.05</v>
      </c>
      <c r="G43" s="60" t="s">
        <v>21</v>
      </c>
      <c r="H43" s="31">
        <v>38300191</v>
      </c>
      <c r="I43" s="63">
        <v>36901021</v>
      </c>
    </row>
    <row r="44" spans="1:9" s="62" customFormat="1" x14ac:dyDescent="0.2">
      <c r="A44" s="60" t="s">
        <v>246</v>
      </c>
      <c r="B44" s="60" t="s">
        <v>7</v>
      </c>
      <c r="C44" s="60" t="s">
        <v>76</v>
      </c>
      <c r="D44" s="60" t="s">
        <v>19</v>
      </c>
      <c r="E44" s="60" t="s">
        <v>77</v>
      </c>
      <c r="F44" s="61">
        <v>320.89</v>
      </c>
      <c r="G44" s="60" t="s">
        <v>21</v>
      </c>
      <c r="H44" s="31">
        <v>38300191</v>
      </c>
      <c r="I44" s="63">
        <v>36901021</v>
      </c>
    </row>
    <row r="45" spans="1:9" s="62" customFormat="1" x14ac:dyDescent="0.2">
      <c r="A45" s="60" t="s">
        <v>247</v>
      </c>
      <c r="B45" s="60" t="s">
        <v>7</v>
      </c>
      <c r="C45" s="60" t="s">
        <v>43</v>
      </c>
      <c r="D45" s="60" t="s">
        <v>15</v>
      </c>
      <c r="E45" s="60" t="s">
        <v>267</v>
      </c>
      <c r="F45" s="61">
        <v>-33229.31</v>
      </c>
      <c r="G45" s="60" t="s">
        <v>9</v>
      </c>
      <c r="H45" s="31">
        <v>38300191</v>
      </c>
      <c r="I45" s="63">
        <v>36901021</v>
      </c>
    </row>
    <row r="46" spans="1:9" s="62" customFormat="1" x14ac:dyDescent="0.2">
      <c r="A46" s="60" t="s">
        <v>247</v>
      </c>
      <c r="B46" s="60" t="s">
        <v>7</v>
      </c>
      <c r="C46" s="60" t="s">
        <v>43</v>
      </c>
      <c r="D46" s="60" t="s">
        <v>16</v>
      </c>
      <c r="E46" s="60" t="s">
        <v>268</v>
      </c>
      <c r="F46" s="64">
        <v>-2000</v>
      </c>
      <c r="G46" s="60" t="s">
        <v>9</v>
      </c>
      <c r="H46" s="31">
        <v>38300191</v>
      </c>
      <c r="I46" s="63">
        <v>36901021</v>
      </c>
    </row>
    <row r="47" spans="1:9" s="62" customFormat="1" x14ac:dyDescent="0.2">
      <c r="A47" s="60" t="s">
        <v>247</v>
      </c>
      <c r="B47" s="60" t="s">
        <v>7</v>
      </c>
      <c r="C47" s="60" t="s">
        <v>269</v>
      </c>
      <c r="D47" s="60" t="s">
        <v>19</v>
      </c>
      <c r="E47" s="60" t="s">
        <v>270</v>
      </c>
      <c r="F47" s="61">
        <v>-49920.44</v>
      </c>
      <c r="G47" s="60" t="s">
        <v>9</v>
      </c>
      <c r="H47" s="31">
        <v>38300191</v>
      </c>
      <c r="I47" s="63">
        <v>36901021</v>
      </c>
    </row>
    <row r="48" spans="1:9" s="62" customFormat="1" x14ac:dyDescent="0.2">
      <c r="A48" s="60" t="s">
        <v>271</v>
      </c>
      <c r="B48" s="60" t="s">
        <v>7</v>
      </c>
      <c r="C48" s="60" t="s">
        <v>76</v>
      </c>
      <c r="D48" s="60" t="s">
        <v>19</v>
      </c>
      <c r="E48" s="60" t="s">
        <v>77</v>
      </c>
      <c r="F48" s="61">
        <v>3064.12</v>
      </c>
      <c r="G48" s="60" t="s">
        <v>26</v>
      </c>
      <c r="H48" s="31">
        <v>38300191</v>
      </c>
      <c r="I48" s="63">
        <v>36901021</v>
      </c>
    </row>
    <row r="49" spans="1:9" s="62" customFormat="1" x14ac:dyDescent="0.2">
      <c r="A49" s="60" t="s">
        <v>257</v>
      </c>
      <c r="B49" s="60" t="s">
        <v>7</v>
      </c>
      <c r="C49" s="60" t="s">
        <v>78</v>
      </c>
      <c r="D49" s="60" t="s">
        <v>8</v>
      </c>
      <c r="E49" s="60" t="s">
        <v>79</v>
      </c>
      <c r="F49" s="61">
        <v>0.09</v>
      </c>
      <c r="G49" s="60" t="s">
        <v>12</v>
      </c>
      <c r="H49" s="31">
        <v>38300191</v>
      </c>
      <c r="I49" s="63">
        <v>36901021</v>
      </c>
    </row>
    <row r="50" spans="1:9" s="62" customFormat="1" x14ac:dyDescent="0.2">
      <c r="A50" s="60" t="s">
        <v>257</v>
      </c>
      <c r="B50" s="60" t="s">
        <v>7</v>
      </c>
      <c r="C50" s="60" t="s">
        <v>272</v>
      </c>
      <c r="D50" s="60" t="s">
        <v>19</v>
      </c>
      <c r="E50" s="60" t="s">
        <v>273</v>
      </c>
      <c r="F50" s="61">
        <v>-10622.43</v>
      </c>
      <c r="G50" s="60" t="s">
        <v>9</v>
      </c>
      <c r="H50" s="31">
        <v>38300191</v>
      </c>
      <c r="I50" s="63">
        <v>36901021</v>
      </c>
    </row>
    <row r="51" spans="1:9" s="62" customFormat="1" x14ac:dyDescent="0.2">
      <c r="A51" s="60" t="s">
        <v>257</v>
      </c>
      <c r="B51" s="60" t="s">
        <v>7</v>
      </c>
      <c r="C51" s="60" t="s">
        <v>272</v>
      </c>
      <c r="D51" s="60" t="s">
        <v>8</v>
      </c>
      <c r="E51" s="60" t="s">
        <v>274</v>
      </c>
      <c r="F51" s="67">
        <v>-1298.7</v>
      </c>
      <c r="G51" s="60" t="s">
        <v>9</v>
      </c>
      <c r="H51" s="31">
        <v>38300191</v>
      </c>
      <c r="I51" s="63">
        <v>36901021</v>
      </c>
    </row>
    <row r="52" spans="1:9" s="62" customFormat="1" x14ac:dyDescent="0.2">
      <c r="A52" s="60" t="s">
        <v>275</v>
      </c>
      <c r="B52" s="60" t="s">
        <v>7</v>
      </c>
      <c r="C52" s="60" t="s">
        <v>276</v>
      </c>
      <c r="D52" s="60" t="s">
        <v>19</v>
      </c>
      <c r="E52" s="60" t="s">
        <v>277</v>
      </c>
      <c r="F52" s="64">
        <v>-1755</v>
      </c>
      <c r="G52" s="60" t="s">
        <v>9</v>
      </c>
      <c r="H52" s="31">
        <v>38300191</v>
      </c>
      <c r="I52" s="63">
        <v>36901021</v>
      </c>
    </row>
    <row r="53" spans="1:9" s="62" customFormat="1" x14ac:dyDescent="0.2">
      <c r="A53" s="60" t="s">
        <v>278</v>
      </c>
      <c r="B53" s="60" t="s">
        <v>7</v>
      </c>
      <c r="C53" s="60" t="s">
        <v>279</v>
      </c>
      <c r="D53" s="60" t="s">
        <v>8</v>
      </c>
      <c r="E53" s="60" t="s">
        <v>280</v>
      </c>
      <c r="F53" s="61">
        <v>-0.01</v>
      </c>
      <c r="G53" s="60" t="s">
        <v>12</v>
      </c>
      <c r="H53" s="31">
        <v>38300191</v>
      </c>
      <c r="I53" s="31">
        <v>36901024</v>
      </c>
    </row>
    <row r="54" spans="1:9" s="62" customFormat="1" x14ac:dyDescent="0.2">
      <c r="A54" s="60" t="s">
        <v>281</v>
      </c>
      <c r="B54" s="60" t="s">
        <v>7</v>
      </c>
      <c r="C54" s="60" t="s">
        <v>282</v>
      </c>
      <c r="D54" s="60" t="s">
        <v>8</v>
      </c>
      <c r="E54" s="60" t="s">
        <v>283</v>
      </c>
      <c r="F54" s="61">
        <v>-5849.91</v>
      </c>
      <c r="G54" s="60" t="s">
        <v>9</v>
      </c>
      <c r="H54" s="31">
        <v>38300191</v>
      </c>
      <c r="I54" s="31">
        <v>36901024</v>
      </c>
    </row>
    <row r="55" spans="1:9" s="62" customFormat="1" x14ac:dyDescent="0.2">
      <c r="A55" s="60" t="s">
        <v>246</v>
      </c>
      <c r="B55" s="60" t="s">
        <v>7</v>
      </c>
      <c r="C55" s="60" t="s">
        <v>80</v>
      </c>
      <c r="D55" s="60" t="s">
        <v>19</v>
      </c>
      <c r="E55" s="60" t="s">
        <v>81</v>
      </c>
      <c r="F55" s="61">
        <v>50.17</v>
      </c>
      <c r="G55" s="60" t="s">
        <v>21</v>
      </c>
      <c r="H55" s="31">
        <v>38300191</v>
      </c>
      <c r="I55" s="31">
        <v>36901024</v>
      </c>
    </row>
    <row r="56" spans="1:9" s="62" customFormat="1" x14ac:dyDescent="0.2">
      <c r="A56" s="60" t="s">
        <v>246</v>
      </c>
      <c r="B56" s="60" t="s">
        <v>7</v>
      </c>
      <c r="C56" s="60" t="s">
        <v>82</v>
      </c>
      <c r="D56" s="60" t="s">
        <v>19</v>
      </c>
      <c r="E56" s="60" t="s">
        <v>83</v>
      </c>
      <c r="F56" s="61">
        <v>-3.78</v>
      </c>
      <c r="G56" s="60" t="s">
        <v>21</v>
      </c>
      <c r="H56" s="31">
        <v>38300191</v>
      </c>
      <c r="I56" s="31">
        <v>36901024</v>
      </c>
    </row>
    <row r="57" spans="1:9" hidden="1" x14ac:dyDescent="0.2">
      <c r="A57" s="52" t="s">
        <v>284</v>
      </c>
      <c r="B57" s="52" t="s">
        <v>84</v>
      </c>
      <c r="C57" s="52" t="s">
        <v>285</v>
      </c>
      <c r="D57" s="52" t="s">
        <v>23</v>
      </c>
      <c r="E57" s="52" t="s">
        <v>286</v>
      </c>
      <c r="F57" s="53">
        <v>-0.98</v>
      </c>
      <c r="G57" s="52" t="s">
        <v>10</v>
      </c>
      <c r="H57" s="27">
        <v>38300191</v>
      </c>
      <c r="I57" s="50">
        <v>36901024</v>
      </c>
    </row>
    <row r="58" spans="1:9" hidden="1" x14ac:dyDescent="0.2">
      <c r="A58" s="52" t="s">
        <v>284</v>
      </c>
      <c r="B58" s="52" t="s">
        <v>84</v>
      </c>
      <c r="C58" s="52" t="s">
        <v>285</v>
      </c>
      <c r="D58" s="52" t="s">
        <v>24</v>
      </c>
      <c r="E58" s="52" t="s">
        <v>287</v>
      </c>
      <c r="F58" s="53">
        <v>-1.04</v>
      </c>
      <c r="G58" s="52" t="s">
        <v>10</v>
      </c>
      <c r="H58" s="27">
        <v>38300191</v>
      </c>
      <c r="I58" s="50">
        <v>36901024</v>
      </c>
    </row>
    <row r="59" spans="1:9" hidden="1" x14ac:dyDescent="0.2">
      <c r="A59" s="52" t="s">
        <v>284</v>
      </c>
      <c r="B59" s="52" t="s">
        <v>254</v>
      </c>
      <c r="C59" s="52" t="s">
        <v>285</v>
      </c>
      <c r="D59" s="52" t="s">
        <v>23</v>
      </c>
      <c r="E59" s="52" t="s">
        <v>286</v>
      </c>
      <c r="F59" s="53">
        <v>0.98</v>
      </c>
      <c r="G59" s="52" t="s">
        <v>10</v>
      </c>
      <c r="H59" s="27">
        <v>38300191</v>
      </c>
      <c r="I59" s="50">
        <v>36901024</v>
      </c>
    </row>
    <row r="60" spans="1:9" hidden="1" x14ac:dyDescent="0.2">
      <c r="A60" s="52" t="s">
        <v>284</v>
      </c>
      <c r="B60" s="52" t="s">
        <v>254</v>
      </c>
      <c r="C60" s="52" t="s">
        <v>285</v>
      </c>
      <c r="D60" s="52" t="s">
        <v>24</v>
      </c>
      <c r="E60" s="52" t="s">
        <v>287</v>
      </c>
      <c r="F60" s="53">
        <v>1.04</v>
      </c>
      <c r="G60" s="52" t="s">
        <v>10</v>
      </c>
      <c r="H60" s="27">
        <v>38300191</v>
      </c>
      <c r="I60" s="50">
        <v>36901024</v>
      </c>
    </row>
    <row r="61" spans="1:9" s="62" customFormat="1" x14ac:dyDescent="0.2">
      <c r="A61" s="60" t="s">
        <v>275</v>
      </c>
      <c r="B61" s="60" t="s">
        <v>7</v>
      </c>
      <c r="C61" s="60" t="s">
        <v>288</v>
      </c>
      <c r="D61" s="60" t="s">
        <v>19</v>
      </c>
      <c r="E61" s="60" t="s">
        <v>289</v>
      </c>
      <c r="F61" s="64">
        <v>-9360</v>
      </c>
      <c r="G61" s="60" t="s">
        <v>9</v>
      </c>
      <c r="H61" s="31">
        <v>38300191</v>
      </c>
      <c r="I61" s="31">
        <v>36901024</v>
      </c>
    </row>
    <row r="62" spans="1:9" x14ac:dyDescent="0.2">
      <c r="A62" s="60" t="s">
        <v>290</v>
      </c>
      <c r="B62" s="60" t="s">
        <v>7</v>
      </c>
      <c r="C62" s="60" t="s">
        <v>291</v>
      </c>
      <c r="D62" s="60" t="s">
        <v>15</v>
      </c>
      <c r="E62" s="60" t="s">
        <v>292</v>
      </c>
      <c r="F62" s="61">
        <v>-12517.22</v>
      </c>
      <c r="G62" s="60" t="s">
        <v>9</v>
      </c>
      <c r="H62" s="31">
        <v>38300191</v>
      </c>
      <c r="I62" s="31">
        <v>36901061</v>
      </c>
    </row>
    <row r="63" spans="1:9" x14ac:dyDescent="0.2">
      <c r="A63" s="60" t="s">
        <v>290</v>
      </c>
      <c r="B63" s="60" t="s">
        <v>7</v>
      </c>
      <c r="C63" s="60" t="s">
        <v>90</v>
      </c>
      <c r="D63" s="60" t="s">
        <v>13</v>
      </c>
      <c r="E63" s="60" t="s">
        <v>89</v>
      </c>
      <c r="F63" s="61">
        <v>-132995.48000000001</v>
      </c>
      <c r="G63" s="60" t="s">
        <v>9</v>
      </c>
      <c r="H63" s="31">
        <v>38300191</v>
      </c>
      <c r="I63" s="31">
        <v>36901061</v>
      </c>
    </row>
    <row r="64" spans="1:9" x14ac:dyDescent="0.2">
      <c r="A64" s="60" t="s">
        <v>271</v>
      </c>
      <c r="B64" s="60" t="s">
        <v>7</v>
      </c>
      <c r="C64" s="60" t="s">
        <v>90</v>
      </c>
      <c r="D64" s="60" t="s">
        <v>13</v>
      </c>
      <c r="E64" s="60" t="s">
        <v>89</v>
      </c>
      <c r="F64" s="61">
        <v>2526.0300000000002</v>
      </c>
      <c r="G64" s="60" t="s">
        <v>9</v>
      </c>
      <c r="H64" s="31">
        <v>38300191</v>
      </c>
      <c r="I64" s="31">
        <v>36901061</v>
      </c>
    </row>
    <row r="65" spans="1:9" s="62" customFormat="1" x14ac:dyDescent="0.2">
      <c r="A65" s="60" t="s">
        <v>281</v>
      </c>
      <c r="B65" s="60" t="s">
        <v>7</v>
      </c>
      <c r="C65" s="60" t="s">
        <v>293</v>
      </c>
      <c r="D65" s="60" t="s">
        <v>19</v>
      </c>
      <c r="E65" s="60" t="s">
        <v>294</v>
      </c>
      <c r="F65" s="64">
        <v>-17550</v>
      </c>
      <c r="G65" s="60" t="s">
        <v>9</v>
      </c>
      <c r="H65" s="31">
        <v>38300191</v>
      </c>
      <c r="I65" s="31">
        <v>36901091</v>
      </c>
    </row>
    <row r="66" spans="1:9" s="62" customFormat="1" x14ac:dyDescent="0.2">
      <c r="A66" s="60" t="s">
        <v>246</v>
      </c>
      <c r="B66" s="60" t="s">
        <v>7</v>
      </c>
      <c r="C66" s="60" t="s">
        <v>93</v>
      </c>
      <c r="D66" s="60" t="s">
        <v>19</v>
      </c>
      <c r="E66" s="60" t="s">
        <v>94</v>
      </c>
      <c r="F66" s="61">
        <v>52.52</v>
      </c>
      <c r="G66" s="60" t="s">
        <v>21</v>
      </c>
      <c r="H66" s="31">
        <v>38300191</v>
      </c>
      <c r="I66" s="31">
        <v>36901091</v>
      </c>
    </row>
    <row r="67" spans="1:9" s="62" customFormat="1" x14ac:dyDescent="0.2">
      <c r="A67" s="60" t="s">
        <v>246</v>
      </c>
      <c r="B67" s="60" t="s">
        <v>7</v>
      </c>
      <c r="C67" s="60" t="s">
        <v>93</v>
      </c>
      <c r="D67" s="60" t="s">
        <v>8</v>
      </c>
      <c r="E67" s="60" t="s">
        <v>95</v>
      </c>
      <c r="F67" s="61">
        <v>109.74</v>
      </c>
      <c r="G67" s="60" t="s">
        <v>21</v>
      </c>
      <c r="H67" s="31">
        <v>38300191</v>
      </c>
      <c r="I67" s="31">
        <v>36901091</v>
      </c>
    </row>
    <row r="68" spans="1:9" s="62" customFormat="1" x14ac:dyDescent="0.2">
      <c r="A68" s="60" t="s">
        <v>246</v>
      </c>
      <c r="B68" s="60" t="s">
        <v>7</v>
      </c>
      <c r="C68" s="60" t="s">
        <v>93</v>
      </c>
      <c r="D68" s="60" t="s">
        <v>11</v>
      </c>
      <c r="E68" s="60" t="s">
        <v>96</v>
      </c>
      <c r="F68" s="61">
        <v>31.35</v>
      </c>
      <c r="G68" s="60" t="s">
        <v>21</v>
      </c>
      <c r="H68" s="31">
        <v>38300191</v>
      </c>
      <c r="I68" s="31">
        <v>36901091</v>
      </c>
    </row>
    <row r="69" spans="1:9" s="62" customFormat="1" x14ac:dyDescent="0.2">
      <c r="A69" s="60" t="s">
        <v>246</v>
      </c>
      <c r="B69" s="60" t="s">
        <v>7</v>
      </c>
      <c r="C69" s="60" t="s">
        <v>93</v>
      </c>
      <c r="D69" s="60" t="s">
        <v>13</v>
      </c>
      <c r="E69" s="60" t="s">
        <v>97</v>
      </c>
      <c r="F69" s="61">
        <v>94.07</v>
      </c>
      <c r="G69" s="60" t="s">
        <v>21</v>
      </c>
      <c r="H69" s="31">
        <v>38300191</v>
      </c>
      <c r="I69" s="31">
        <v>36901091</v>
      </c>
    </row>
    <row r="70" spans="1:9" s="62" customFormat="1" x14ac:dyDescent="0.2">
      <c r="A70" s="60" t="s">
        <v>246</v>
      </c>
      <c r="B70" s="60" t="s">
        <v>7</v>
      </c>
      <c r="C70" s="60" t="s">
        <v>93</v>
      </c>
      <c r="D70" s="60" t="s">
        <v>15</v>
      </c>
      <c r="E70" s="60" t="s">
        <v>98</v>
      </c>
      <c r="F70" s="61">
        <v>51.74</v>
      </c>
      <c r="G70" s="60" t="s">
        <v>21</v>
      </c>
      <c r="H70" s="31">
        <v>38300191</v>
      </c>
      <c r="I70" s="31">
        <v>36901091</v>
      </c>
    </row>
    <row r="71" spans="1:9" s="62" customFormat="1" x14ac:dyDescent="0.2">
      <c r="A71" s="60" t="s">
        <v>246</v>
      </c>
      <c r="B71" s="60" t="s">
        <v>7</v>
      </c>
      <c r="C71" s="60" t="s">
        <v>91</v>
      </c>
      <c r="D71" s="60" t="s">
        <v>19</v>
      </c>
      <c r="E71" s="60" t="s">
        <v>92</v>
      </c>
      <c r="F71" s="61">
        <v>25.39</v>
      </c>
      <c r="G71" s="60" t="s">
        <v>21</v>
      </c>
      <c r="H71" s="31">
        <v>38300191</v>
      </c>
      <c r="I71" s="31">
        <v>36901091</v>
      </c>
    </row>
    <row r="72" spans="1:9" s="62" customFormat="1" x14ac:dyDescent="0.2">
      <c r="A72" s="60" t="s">
        <v>278</v>
      </c>
      <c r="B72" s="60" t="s">
        <v>7</v>
      </c>
      <c r="C72" s="60" t="s">
        <v>295</v>
      </c>
      <c r="D72" s="60" t="s">
        <v>8</v>
      </c>
      <c r="E72" s="60" t="s">
        <v>296</v>
      </c>
      <c r="F72" s="61">
        <v>187.2</v>
      </c>
      <c r="G72" s="60" t="s">
        <v>12</v>
      </c>
      <c r="H72" s="31">
        <v>38300191</v>
      </c>
      <c r="I72" s="31">
        <v>36901101</v>
      </c>
    </row>
    <row r="73" spans="1:9" s="62" customFormat="1" x14ac:dyDescent="0.2">
      <c r="A73" s="60" t="s">
        <v>246</v>
      </c>
      <c r="B73" s="60" t="s">
        <v>7</v>
      </c>
      <c r="C73" s="60" t="s">
        <v>99</v>
      </c>
      <c r="D73" s="60" t="s">
        <v>19</v>
      </c>
      <c r="E73" s="60" t="s">
        <v>100</v>
      </c>
      <c r="F73" s="61">
        <v>533.14</v>
      </c>
      <c r="G73" s="60" t="s">
        <v>21</v>
      </c>
      <c r="H73" s="31">
        <v>38300191</v>
      </c>
      <c r="I73" s="31">
        <v>36901101</v>
      </c>
    </row>
    <row r="74" spans="1:9" s="62" customFormat="1" x14ac:dyDescent="0.2">
      <c r="A74" s="60" t="s">
        <v>247</v>
      </c>
      <c r="B74" s="60" t="s">
        <v>7</v>
      </c>
      <c r="C74" s="60" t="s">
        <v>297</v>
      </c>
      <c r="D74" s="60" t="s">
        <v>11</v>
      </c>
      <c r="E74" s="60" t="s">
        <v>298</v>
      </c>
      <c r="F74" s="61">
        <v>-245679.19</v>
      </c>
      <c r="G74" s="60" t="s">
        <v>26</v>
      </c>
      <c r="H74" s="31">
        <v>38300191</v>
      </c>
      <c r="I74" s="31">
        <v>36901101</v>
      </c>
    </row>
    <row r="75" spans="1:9" s="62" customFormat="1" x14ac:dyDescent="0.2">
      <c r="A75" s="60" t="s">
        <v>299</v>
      </c>
      <c r="B75" s="60" t="s">
        <v>7</v>
      </c>
      <c r="C75" s="60" t="s">
        <v>99</v>
      </c>
      <c r="D75" s="60" t="s">
        <v>19</v>
      </c>
      <c r="E75" s="60" t="s">
        <v>100</v>
      </c>
      <c r="F75" s="61">
        <v>706.85</v>
      </c>
      <c r="G75" s="60" t="s">
        <v>20</v>
      </c>
      <c r="H75" s="31">
        <v>38300191</v>
      </c>
      <c r="I75" s="31">
        <v>36901101</v>
      </c>
    </row>
    <row r="76" spans="1:9" s="62" customFormat="1" x14ac:dyDescent="0.2">
      <c r="A76" s="60" t="s">
        <v>278</v>
      </c>
      <c r="B76" s="60" t="s">
        <v>7</v>
      </c>
      <c r="C76" s="60" t="s">
        <v>300</v>
      </c>
      <c r="D76" s="60" t="s">
        <v>19</v>
      </c>
      <c r="E76" s="60" t="s">
        <v>301</v>
      </c>
      <c r="F76" s="61">
        <v>-3335.32</v>
      </c>
      <c r="G76" s="60" t="s">
        <v>9</v>
      </c>
      <c r="H76" s="31">
        <v>38300198</v>
      </c>
      <c r="I76" s="63">
        <v>369010912</v>
      </c>
    </row>
    <row r="77" spans="1:9" s="62" customFormat="1" x14ac:dyDescent="0.2">
      <c r="A77" s="60" t="s">
        <v>278</v>
      </c>
      <c r="B77" s="60" t="s">
        <v>7</v>
      </c>
      <c r="C77" s="60" t="s">
        <v>302</v>
      </c>
      <c r="D77" s="60" t="s">
        <v>19</v>
      </c>
      <c r="E77" s="60" t="s">
        <v>301</v>
      </c>
      <c r="F77" s="61">
        <v>-2938.42</v>
      </c>
      <c r="G77" s="60" t="s">
        <v>9</v>
      </c>
      <c r="H77" s="31">
        <v>38300198</v>
      </c>
      <c r="I77" s="63">
        <v>369010912</v>
      </c>
    </row>
    <row r="78" spans="1:9" s="62" customFormat="1" x14ac:dyDescent="0.2">
      <c r="A78" s="60" t="s">
        <v>278</v>
      </c>
      <c r="B78" s="60" t="s">
        <v>7</v>
      </c>
      <c r="C78" s="60" t="s">
        <v>302</v>
      </c>
      <c r="D78" s="60" t="s">
        <v>8</v>
      </c>
      <c r="E78" s="60" t="s">
        <v>301</v>
      </c>
      <c r="F78" s="61">
        <v>-4782.6099999999997</v>
      </c>
      <c r="G78" s="60" t="s">
        <v>9</v>
      </c>
      <c r="H78" s="31">
        <v>38300198</v>
      </c>
      <c r="I78" s="63">
        <v>369010912</v>
      </c>
    </row>
    <row r="79" spans="1:9" s="62" customFormat="1" x14ac:dyDescent="0.2">
      <c r="A79" s="60" t="s">
        <v>278</v>
      </c>
      <c r="B79" s="60" t="s">
        <v>7</v>
      </c>
      <c r="C79" s="60" t="s">
        <v>302</v>
      </c>
      <c r="D79" s="60" t="s">
        <v>11</v>
      </c>
      <c r="E79" s="60" t="s">
        <v>301</v>
      </c>
      <c r="F79" s="61">
        <v>-2221.8200000000002</v>
      </c>
      <c r="G79" s="60" t="s">
        <v>9</v>
      </c>
      <c r="H79" s="31">
        <v>38300198</v>
      </c>
      <c r="I79" s="63">
        <v>369010912</v>
      </c>
    </row>
    <row r="80" spans="1:9" s="62" customFormat="1" x14ac:dyDescent="0.2">
      <c r="A80" s="60" t="s">
        <v>278</v>
      </c>
      <c r="B80" s="60" t="s">
        <v>7</v>
      </c>
      <c r="C80" s="60" t="s">
        <v>303</v>
      </c>
      <c r="D80" s="60" t="s">
        <v>19</v>
      </c>
      <c r="E80" s="60" t="s">
        <v>301</v>
      </c>
      <c r="F80" s="61">
        <v>-4198.28</v>
      </c>
      <c r="G80" s="60" t="s">
        <v>304</v>
      </c>
      <c r="H80" s="31">
        <v>38300198</v>
      </c>
      <c r="I80" s="63">
        <v>369010912</v>
      </c>
    </row>
    <row r="81" spans="1:9" s="62" customFormat="1" x14ac:dyDescent="0.2">
      <c r="A81" s="60" t="s">
        <v>278</v>
      </c>
      <c r="B81" s="60" t="s">
        <v>7</v>
      </c>
      <c r="C81" s="60" t="s">
        <v>305</v>
      </c>
      <c r="D81" s="60" t="s">
        <v>19</v>
      </c>
      <c r="E81" s="60" t="s">
        <v>301</v>
      </c>
      <c r="F81" s="61">
        <v>-4410.1400000000003</v>
      </c>
      <c r="G81" s="60" t="s">
        <v>304</v>
      </c>
      <c r="H81" s="31">
        <v>38300198</v>
      </c>
      <c r="I81" s="63">
        <v>369010912</v>
      </c>
    </row>
    <row r="82" spans="1:9" s="62" customFormat="1" x14ac:dyDescent="0.2">
      <c r="A82" s="60" t="s">
        <v>278</v>
      </c>
      <c r="B82" s="60" t="s">
        <v>7</v>
      </c>
      <c r="C82" s="60" t="s">
        <v>306</v>
      </c>
      <c r="D82" s="60" t="s">
        <v>19</v>
      </c>
      <c r="E82" s="60" t="s">
        <v>301</v>
      </c>
      <c r="F82" s="61">
        <v>-5183.88</v>
      </c>
      <c r="G82" s="60" t="s">
        <v>9</v>
      </c>
      <c r="H82" s="31">
        <v>38300198</v>
      </c>
      <c r="I82" s="63">
        <v>369010912</v>
      </c>
    </row>
    <row r="83" spans="1:9" s="62" customFormat="1" x14ac:dyDescent="0.2">
      <c r="A83" s="60" t="s">
        <v>266</v>
      </c>
      <c r="B83" s="60" t="s">
        <v>7</v>
      </c>
      <c r="C83" s="60" t="s">
        <v>303</v>
      </c>
      <c r="D83" s="60" t="s">
        <v>19</v>
      </c>
      <c r="E83" s="60" t="s">
        <v>301</v>
      </c>
      <c r="F83" s="61">
        <v>8.02</v>
      </c>
      <c r="G83" s="60" t="s">
        <v>12</v>
      </c>
      <c r="H83" s="31">
        <v>38300198</v>
      </c>
      <c r="I83" s="63">
        <v>369010912</v>
      </c>
    </row>
    <row r="84" spans="1:9" s="62" customFormat="1" x14ac:dyDescent="0.2">
      <c r="A84" s="60" t="s">
        <v>266</v>
      </c>
      <c r="B84" s="60" t="s">
        <v>7</v>
      </c>
      <c r="C84" s="60" t="s">
        <v>305</v>
      </c>
      <c r="D84" s="60" t="s">
        <v>19</v>
      </c>
      <c r="E84" s="60" t="s">
        <v>301</v>
      </c>
      <c r="F84" s="61">
        <v>8.42</v>
      </c>
      <c r="G84" s="60" t="s">
        <v>12</v>
      </c>
      <c r="H84" s="31">
        <v>38300198</v>
      </c>
      <c r="I84" s="63">
        <v>369010912</v>
      </c>
    </row>
    <row r="85" spans="1:9" s="62" customFormat="1" x14ac:dyDescent="0.2">
      <c r="A85" s="60" t="s">
        <v>266</v>
      </c>
      <c r="B85" s="60" t="s">
        <v>7</v>
      </c>
      <c r="C85" s="60" t="s">
        <v>306</v>
      </c>
      <c r="D85" s="60" t="s">
        <v>19</v>
      </c>
      <c r="E85" s="60" t="s">
        <v>301</v>
      </c>
      <c r="F85" s="61">
        <v>9.9</v>
      </c>
      <c r="G85" s="60" t="s">
        <v>12</v>
      </c>
      <c r="H85" s="31">
        <v>38300198</v>
      </c>
      <c r="I85" s="63">
        <v>369010912</v>
      </c>
    </row>
    <row r="86" spans="1:9" s="62" customFormat="1" x14ac:dyDescent="0.2">
      <c r="A86" s="60" t="s">
        <v>307</v>
      </c>
      <c r="B86" s="60" t="s">
        <v>7</v>
      </c>
      <c r="C86" s="60" t="s">
        <v>300</v>
      </c>
      <c r="D86" s="60" t="s">
        <v>19</v>
      </c>
      <c r="E86" s="60" t="s">
        <v>301</v>
      </c>
      <c r="F86" s="61">
        <v>6.37</v>
      </c>
      <c r="G86" s="60" t="s">
        <v>12</v>
      </c>
      <c r="H86" s="31">
        <v>38300198</v>
      </c>
      <c r="I86" s="63">
        <v>369010912</v>
      </c>
    </row>
    <row r="87" spans="1:9" s="62" customFormat="1" x14ac:dyDescent="0.2">
      <c r="A87" s="60" t="s">
        <v>307</v>
      </c>
      <c r="B87" s="60" t="s">
        <v>7</v>
      </c>
      <c r="C87" s="60" t="s">
        <v>302</v>
      </c>
      <c r="D87" s="60" t="s">
        <v>19</v>
      </c>
      <c r="E87" s="60" t="s">
        <v>301</v>
      </c>
      <c r="F87" s="61">
        <v>5.61</v>
      </c>
      <c r="G87" s="60" t="s">
        <v>12</v>
      </c>
      <c r="H87" s="31">
        <v>38300198</v>
      </c>
      <c r="I87" s="63">
        <v>369010912</v>
      </c>
    </row>
    <row r="88" spans="1:9" s="62" customFormat="1" x14ac:dyDescent="0.2">
      <c r="A88" s="60" t="s">
        <v>307</v>
      </c>
      <c r="B88" s="60" t="s">
        <v>7</v>
      </c>
      <c r="C88" s="60" t="s">
        <v>302</v>
      </c>
      <c r="D88" s="60" t="s">
        <v>8</v>
      </c>
      <c r="E88" s="60" t="s">
        <v>301</v>
      </c>
      <c r="F88" s="61">
        <v>702.72</v>
      </c>
      <c r="G88" s="60" t="s">
        <v>12</v>
      </c>
      <c r="H88" s="31">
        <v>38300198</v>
      </c>
      <c r="I88" s="63">
        <v>369010912</v>
      </c>
    </row>
    <row r="89" spans="1:9" s="62" customFormat="1" x14ac:dyDescent="0.2">
      <c r="A89" s="60" t="s">
        <v>307</v>
      </c>
      <c r="B89" s="60" t="s">
        <v>7</v>
      </c>
      <c r="C89" s="60" t="s">
        <v>302</v>
      </c>
      <c r="D89" s="60" t="s">
        <v>11</v>
      </c>
      <c r="E89" s="60" t="s">
        <v>301</v>
      </c>
      <c r="F89" s="61">
        <v>326.47000000000003</v>
      </c>
      <c r="G89" s="60" t="s">
        <v>12</v>
      </c>
      <c r="H89" s="31">
        <v>38300198</v>
      </c>
      <c r="I89" s="63">
        <v>369010912</v>
      </c>
    </row>
    <row r="90" spans="1:9" s="62" customFormat="1" x14ac:dyDescent="0.2">
      <c r="A90" s="60" t="s">
        <v>271</v>
      </c>
      <c r="B90" s="60" t="s">
        <v>7</v>
      </c>
      <c r="C90" s="60" t="s">
        <v>302</v>
      </c>
      <c r="D90" s="60" t="s">
        <v>11</v>
      </c>
      <c r="E90" s="60" t="s">
        <v>301</v>
      </c>
      <c r="F90" s="61">
        <v>-1332.24</v>
      </c>
      <c r="G90" s="60" t="s">
        <v>12</v>
      </c>
      <c r="H90" s="31">
        <v>38300198</v>
      </c>
      <c r="I90" s="63">
        <v>369010912</v>
      </c>
    </row>
    <row r="91" spans="1:9" s="62" customFormat="1" x14ac:dyDescent="0.2">
      <c r="A91" s="60" t="s">
        <v>271</v>
      </c>
      <c r="B91" s="60" t="s">
        <v>7</v>
      </c>
      <c r="C91" s="60" t="s">
        <v>306</v>
      </c>
      <c r="D91" s="60" t="s">
        <v>19</v>
      </c>
      <c r="E91" s="60" t="s">
        <v>301</v>
      </c>
      <c r="F91" s="61">
        <v>-388.03</v>
      </c>
      <c r="G91" s="60" t="s">
        <v>12</v>
      </c>
      <c r="H91" s="31">
        <v>38300198</v>
      </c>
      <c r="I91" s="63">
        <v>369010912</v>
      </c>
    </row>
    <row r="92" spans="1:9" hidden="1" x14ac:dyDescent="0.2">
      <c r="A92" s="52" t="s">
        <v>27</v>
      </c>
      <c r="B92" s="52" t="s">
        <v>101</v>
      </c>
      <c r="C92" s="52" t="s">
        <v>144</v>
      </c>
      <c r="D92" s="52" t="s">
        <v>102</v>
      </c>
      <c r="E92" s="52" t="s">
        <v>145</v>
      </c>
      <c r="F92" s="53">
        <v>2052</v>
      </c>
      <c r="G92" s="52" t="s">
        <v>12</v>
      </c>
      <c r="H92" s="27">
        <v>38300201</v>
      </c>
      <c r="I92" s="55">
        <v>3690101</v>
      </c>
    </row>
    <row r="93" spans="1:9" hidden="1" x14ac:dyDescent="0.2">
      <c r="A93" s="52" t="s">
        <v>265</v>
      </c>
      <c r="B93" s="52" t="s">
        <v>115</v>
      </c>
      <c r="C93" s="52" t="s">
        <v>308</v>
      </c>
      <c r="D93" s="52" t="s">
        <v>23</v>
      </c>
      <c r="E93" s="52" t="s">
        <v>309</v>
      </c>
      <c r="F93" s="54">
        <v>-180475</v>
      </c>
      <c r="G93" s="52" t="s">
        <v>310</v>
      </c>
      <c r="H93" s="27">
        <v>38300201</v>
      </c>
      <c r="I93" s="55">
        <v>3690101</v>
      </c>
    </row>
    <row r="94" spans="1:9" hidden="1" x14ac:dyDescent="0.2">
      <c r="A94" s="52" t="s">
        <v>265</v>
      </c>
      <c r="B94" s="52" t="s">
        <v>115</v>
      </c>
      <c r="C94" s="52" t="s">
        <v>311</v>
      </c>
      <c r="D94" s="52" t="s">
        <v>23</v>
      </c>
      <c r="E94" s="52" t="s">
        <v>312</v>
      </c>
      <c r="F94" s="54">
        <v>-10191</v>
      </c>
      <c r="G94" s="52" t="s">
        <v>313</v>
      </c>
      <c r="H94" s="27">
        <v>38300201</v>
      </c>
      <c r="I94" s="55">
        <v>3690101</v>
      </c>
    </row>
    <row r="95" spans="1:9" hidden="1" x14ac:dyDescent="0.2">
      <c r="A95" s="52" t="s">
        <v>265</v>
      </c>
      <c r="B95" s="52" t="s">
        <v>115</v>
      </c>
      <c r="C95" s="52" t="s">
        <v>314</v>
      </c>
      <c r="D95" s="52" t="s">
        <v>23</v>
      </c>
      <c r="E95" s="52" t="s">
        <v>315</v>
      </c>
      <c r="F95" s="54">
        <v>-6537</v>
      </c>
      <c r="G95" s="52" t="s">
        <v>316</v>
      </c>
      <c r="H95" s="27">
        <v>38300201</v>
      </c>
      <c r="I95" s="55">
        <v>3690101</v>
      </c>
    </row>
    <row r="96" spans="1:9" hidden="1" x14ac:dyDescent="0.2">
      <c r="A96" s="52" t="s">
        <v>265</v>
      </c>
      <c r="B96" s="52" t="s">
        <v>115</v>
      </c>
      <c r="C96" s="52" t="s">
        <v>317</v>
      </c>
      <c r="D96" s="52" t="s">
        <v>23</v>
      </c>
      <c r="E96" s="52" t="s">
        <v>139</v>
      </c>
      <c r="F96" s="54">
        <v>-179771</v>
      </c>
      <c r="G96" s="52" t="s">
        <v>318</v>
      </c>
      <c r="H96" s="27">
        <v>38300201</v>
      </c>
      <c r="I96" s="55">
        <v>3690101</v>
      </c>
    </row>
    <row r="97" spans="1:9" hidden="1" x14ac:dyDescent="0.2">
      <c r="A97" s="52" t="s">
        <v>265</v>
      </c>
      <c r="B97" s="52" t="s">
        <v>115</v>
      </c>
      <c r="C97" s="52" t="s">
        <v>319</v>
      </c>
      <c r="D97" s="52" t="s">
        <v>23</v>
      </c>
      <c r="E97" s="52" t="s">
        <v>320</v>
      </c>
      <c r="F97" s="54">
        <v>-211558</v>
      </c>
      <c r="G97" s="52" t="s">
        <v>321</v>
      </c>
      <c r="H97" s="27">
        <v>38300201</v>
      </c>
      <c r="I97" s="55">
        <v>3690101</v>
      </c>
    </row>
    <row r="98" spans="1:9" hidden="1" x14ac:dyDescent="0.2">
      <c r="A98" s="52" t="s">
        <v>278</v>
      </c>
      <c r="B98" s="52" t="s">
        <v>101</v>
      </c>
      <c r="C98" s="52" t="s">
        <v>322</v>
      </c>
      <c r="D98" s="52" t="s">
        <v>102</v>
      </c>
      <c r="E98" s="52" t="s">
        <v>323</v>
      </c>
      <c r="F98" s="54">
        <v>-332174</v>
      </c>
      <c r="G98" s="52" t="s">
        <v>103</v>
      </c>
      <c r="H98" s="27">
        <v>38300201</v>
      </c>
      <c r="I98" s="55">
        <v>3690101</v>
      </c>
    </row>
    <row r="99" spans="1:9" hidden="1" x14ac:dyDescent="0.2">
      <c r="A99" s="52" t="s">
        <v>278</v>
      </c>
      <c r="B99" s="52" t="s">
        <v>101</v>
      </c>
      <c r="C99" s="52" t="s">
        <v>324</v>
      </c>
      <c r="D99" s="52" t="s">
        <v>102</v>
      </c>
      <c r="E99" s="52" t="s">
        <v>325</v>
      </c>
      <c r="F99" s="54">
        <v>-288230</v>
      </c>
      <c r="G99" s="52" t="s">
        <v>103</v>
      </c>
      <c r="H99" s="27">
        <v>38300201</v>
      </c>
      <c r="I99" s="55">
        <v>3690101</v>
      </c>
    </row>
    <row r="100" spans="1:9" hidden="1" x14ac:dyDescent="0.2">
      <c r="A100" s="52" t="s">
        <v>278</v>
      </c>
      <c r="B100" s="52" t="s">
        <v>101</v>
      </c>
      <c r="C100" s="52" t="s">
        <v>326</v>
      </c>
      <c r="D100" s="52" t="s">
        <v>102</v>
      </c>
      <c r="E100" s="52" t="s">
        <v>327</v>
      </c>
      <c r="F100" s="54">
        <v>-21299</v>
      </c>
      <c r="G100" s="52" t="s">
        <v>103</v>
      </c>
      <c r="H100" s="27">
        <v>38300201</v>
      </c>
      <c r="I100" s="55">
        <v>3690101</v>
      </c>
    </row>
    <row r="101" spans="1:9" hidden="1" x14ac:dyDescent="0.2">
      <c r="A101" s="52" t="s">
        <v>255</v>
      </c>
      <c r="B101" s="52" t="s">
        <v>115</v>
      </c>
      <c r="C101" s="52" t="s">
        <v>328</v>
      </c>
      <c r="D101" s="52" t="s">
        <v>23</v>
      </c>
      <c r="E101" s="52" t="s">
        <v>137</v>
      </c>
      <c r="F101" s="54">
        <v>-45</v>
      </c>
      <c r="G101" s="52" t="s">
        <v>138</v>
      </c>
      <c r="H101" s="27">
        <v>38300201</v>
      </c>
      <c r="I101" s="55">
        <v>3690101</v>
      </c>
    </row>
    <row r="102" spans="1:9" hidden="1" x14ac:dyDescent="0.2">
      <c r="A102" s="52" t="s">
        <v>255</v>
      </c>
      <c r="B102" s="52" t="s">
        <v>115</v>
      </c>
      <c r="C102" s="52" t="s">
        <v>329</v>
      </c>
      <c r="D102" s="52" t="s">
        <v>23</v>
      </c>
      <c r="E102" s="52" t="s">
        <v>330</v>
      </c>
      <c r="F102" s="54">
        <v>-5993</v>
      </c>
      <c r="G102" s="52" t="s">
        <v>331</v>
      </c>
      <c r="H102" s="27">
        <v>38300201</v>
      </c>
      <c r="I102" s="55">
        <v>3690101</v>
      </c>
    </row>
    <row r="103" spans="1:9" hidden="1" x14ac:dyDescent="0.2">
      <c r="A103" s="52" t="s">
        <v>255</v>
      </c>
      <c r="B103" s="52" t="s">
        <v>115</v>
      </c>
      <c r="C103" s="52" t="s">
        <v>332</v>
      </c>
      <c r="D103" s="52" t="s">
        <v>23</v>
      </c>
      <c r="E103" s="52" t="s">
        <v>333</v>
      </c>
      <c r="F103" s="54">
        <v>-290973</v>
      </c>
      <c r="G103" s="52" t="s">
        <v>334</v>
      </c>
      <c r="H103" s="27">
        <v>38300201</v>
      </c>
      <c r="I103" s="55">
        <v>3690101</v>
      </c>
    </row>
    <row r="104" spans="1:9" hidden="1" x14ac:dyDescent="0.2">
      <c r="A104" s="52" t="s">
        <v>255</v>
      </c>
      <c r="B104" s="52" t="s">
        <v>115</v>
      </c>
      <c r="C104" s="52" t="s">
        <v>335</v>
      </c>
      <c r="D104" s="52" t="s">
        <v>23</v>
      </c>
      <c r="E104" s="52" t="s">
        <v>336</v>
      </c>
      <c r="F104" s="54">
        <v>-278029</v>
      </c>
      <c r="G104" s="52" t="s">
        <v>337</v>
      </c>
      <c r="H104" s="27">
        <v>38300201</v>
      </c>
      <c r="I104" s="55">
        <v>3690101</v>
      </c>
    </row>
    <row r="105" spans="1:9" hidden="1" x14ac:dyDescent="0.2">
      <c r="A105" s="52" t="s">
        <v>255</v>
      </c>
      <c r="B105" s="52" t="s">
        <v>115</v>
      </c>
      <c r="C105" s="52" t="s">
        <v>338</v>
      </c>
      <c r="D105" s="52" t="s">
        <v>23</v>
      </c>
      <c r="E105" s="52" t="s">
        <v>339</v>
      </c>
      <c r="F105" s="54">
        <v>-173665</v>
      </c>
      <c r="G105" s="52" t="s">
        <v>340</v>
      </c>
      <c r="H105" s="27">
        <v>38300201</v>
      </c>
      <c r="I105" s="55">
        <v>3690101</v>
      </c>
    </row>
    <row r="106" spans="1:9" hidden="1" x14ac:dyDescent="0.2">
      <c r="A106" s="52" t="s">
        <v>255</v>
      </c>
      <c r="B106" s="52" t="s">
        <v>115</v>
      </c>
      <c r="C106" s="52" t="s">
        <v>341</v>
      </c>
      <c r="D106" s="52" t="s">
        <v>23</v>
      </c>
      <c r="E106" s="52" t="s">
        <v>342</v>
      </c>
      <c r="F106" s="54">
        <v>-316294</v>
      </c>
      <c r="G106" s="52" t="s">
        <v>343</v>
      </c>
      <c r="H106" s="27">
        <v>38300201</v>
      </c>
      <c r="I106" s="55">
        <v>3690101</v>
      </c>
    </row>
    <row r="107" spans="1:9" hidden="1" x14ac:dyDescent="0.2">
      <c r="A107" s="52" t="s">
        <v>255</v>
      </c>
      <c r="B107" s="52" t="s">
        <v>115</v>
      </c>
      <c r="C107" s="52" t="s">
        <v>344</v>
      </c>
      <c r="D107" s="52" t="s">
        <v>23</v>
      </c>
      <c r="E107" s="52" t="s">
        <v>345</v>
      </c>
      <c r="F107" s="54">
        <v>-127035</v>
      </c>
      <c r="G107" s="52" t="s">
        <v>346</v>
      </c>
      <c r="H107" s="27">
        <v>38300201</v>
      </c>
      <c r="I107" s="55">
        <v>3690101</v>
      </c>
    </row>
    <row r="108" spans="1:9" hidden="1" x14ac:dyDescent="0.2">
      <c r="A108" s="52" t="s">
        <v>255</v>
      </c>
      <c r="B108" s="52" t="s">
        <v>115</v>
      </c>
      <c r="C108" s="52" t="s">
        <v>347</v>
      </c>
      <c r="D108" s="52" t="s">
        <v>23</v>
      </c>
      <c r="E108" s="52" t="s">
        <v>348</v>
      </c>
      <c r="F108" s="54">
        <v>-483272</v>
      </c>
      <c r="G108" s="52" t="s">
        <v>349</v>
      </c>
      <c r="H108" s="27">
        <v>38300201</v>
      </c>
      <c r="I108" s="55">
        <v>3690101</v>
      </c>
    </row>
    <row r="109" spans="1:9" hidden="1" x14ac:dyDescent="0.2">
      <c r="A109" s="52" t="s">
        <v>266</v>
      </c>
      <c r="B109" s="52" t="s">
        <v>101</v>
      </c>
      <c r="C109" s="52" t="s">
        <v>107</v>
      </c>
      <c r="D109" s="52" t="s">
        <v>24</v>
      </c>
      <c r="E109" s="52" t="s">
        <v>108</v>
      </c>
      <c r="F109" s="53">
        <v>0</v>
      </c>
      <c r="G109" s="52" t="s">
        <v>9</v>
      </c>
      <c r="H109" s="27">
        <v>38300201</v>
      </c>
      <c r="I109" s="55">
        <v>3690101</v>
      </c>
    </row>
    <row r="110" spans="1:9" hidden="1" x14ac:dyDescent="0.2">
      <c r="A110" s="52" t="s">
        <v>266</v>
      </c>
      <c r="B110" s="52" t="s">
        <v>101</v>
      </c>
      <c r="C110" s="52" t="s">
        <v>350</v>
      </c>
      <c r="D110" s="52" t="s">
        <v>102</v>
      </c>
      <c r="E110" s="52" t="s">
        <v>351</v>
      </c>
      <c r="F110" s="53">
        <v>0</v>
      </c>
      <c r="G110" s="52" t="s">
        <v>9</v>
      </c>
      <c r="H110" s="27">
        <v>38300201</v>
      </c>
      <c r="I110" s="55">
        <v>3690101</v>
      </c>
    </row>
    <row r="111" spans="1:9" hidden="1" x14ac:dyDescent="0.2">
      <c r="A111" s="52" t="s">
        <v>266</v>
      </c>
      <c r="B111" s="52" t="s">
        <v>101</v>
      </c>
      <c r="C111" s="52" t="s">
        <v>352</v>
      </c>
      <c r="D111" s="52" t="s">
        <v>102</v>
      </c>
      <c r="E111" s="52" t="s">
        <v>353</v>
      </c>
      <c r="F111" s="53">
        <v>0</v>
      </c>
      <c r="G111" s="52" t="s">
        <v>9</v>
      </c>
      <c r="H111" s="27">
        <v>38300201</v>
      </c>
      <c r="I111" s="55">
        <v>3690101</v>
      </c>
    </row>
    <row r="112" spans="1:9" hidden="1" x14ac:dyDescent="0.2">
      <c r="A112" s="52" t="s">
        <v>266</v>
      </c>
      <c r="B112" s="52" t="s">
        <v>101</v>
      </c>
      <c r="C112" s="52" t="s">
        <v>354</v>
      </c>
      <c r="D112" s="52" t="s">
        <v>102</v>
      </c>
      <c r="E112" s="52" t="s">
        <v>355</v>
      </c>
      <c r="F112" s="53">
        <v>0</v>
      </c>
      <c r="G112" s="52" t="s">
        <v>9</v>
      </c>
      <c r="H112" s="27">
        <v>38300201</v>
      </c>
      <c r="I112" s="55">
        <v>3690101</v>
      </c>
    </row>
    <row r="113" spans="1:9" hidden="1" x14ac:dyDescent="0.2">
      <c r="A113" s="52" t="s">
        <v>266</v>
      </c>
      <c r="B113" s="52" t="s">
        <v>101</v>
      </c>
      <c r="C113" s="52" t="s">
        <v>356</v>
      </c>
      <c r="D113" s="52" t="s">
        <v>102</v>
      </c>
      <c r="E113" s="52" t="s">
        <v>357</v>
      </c>
      <c r="F113" s="53">
        <v>0</v>
      </c>
      <c r="G113" s="52" t="s">
        <v>9</v>
      </c>
      <c r="H113" s="27">
        <v>38300201</v>
      </c>
      <c r="I113" s="55">
        <v>3690101</v>
      </c>
    </row>
    <row r="114" spans="1:9" hidden="1" x14ac:dyDescent="0.2">
      <c r="A114" s="52" t="s">
        <v>266</v>
      </c>
      <c r="B114" s="52" t="s">
        <v>101</v>
      </c>
      <c r="C114" s="52" t="s">
        <v>358</v>
      </c>
      <c r="D114" s="52" t="s">
        <v>102</v>
      </c>
      <c r="E114" s="52" t="s">
        <v>359</v>
      </c>
      <c r="F114" s="53">
        <v>0</v>
      </c>
      <c r="G114" s="52" t="s">
        <v>9</v>
      </c>
      <c r="H114" s="27">
        <v>38300201</v>
      </c>
      <c r="I114" s="55">
        <v>3690101</v>
      </c>
    </row>
    <row r="115" spans="1:9" hidden="1" x14ac:dyDescent="0.2">
      <c r="A115" s="52" t="s">
        <v>266</v>
      </c>
      <c r="B115" s="52" t="s">
        <v>115</v>
      </c>
      <c r="C115" s="52" t="s">
        <v>360</v>
      </c>
      <c r="D115" s="52" t="s">
        <v>23</v>
      </c>
      <c r="E115" s="52" t="s">
        <v>140</v>
      </c>
      <c r="F115" s="54">
        <v>-21446</v>
      </c>
      <c r="G115" s="52" t="s">
        <v>141</v>
      </c>
      <c r="H115" s="27">
        <v>38300201</v>
      </c>
      <c r="I115" s="55">
        <v>3690101</v>
      </c>
    </row>
    <row r="116" spans="1:9" hidden="1" x14ac:dyDescent="0.2">
      <c r="A116" s="52" t="s">
        <v>266</v>
      </c>
      <c r="B116" s="52" t="s">
        <v>115</v>
      </c>
      <c r="C116" s="52" t="s">
        <v>361</v>
      </c>
      <c r="D116" s="52" t="s">
        <v>23</v>
      </c>
      <c r="E116" s="52" t="s">
        <v>109</v>
      </c>
      <c r="F116" s="54">
        <v>-54405</v>
      </c>
      <c r="G116" s="52" t="s">
        <v>362</v>
      </c>
      <c r="H116" s="27">
        <v>38300201</v>
      </c>
      <c r="I116" s="55">
        <v>3690101</v>
      </c>
    </row>
    <row r="117" spans="1:9" hidden="1" x14ac:dyDescent="0.2">
      <c r="A117" s="52" t="s">
        <v>266</v>
      </c>
      <c r="B117" s="52" t="s">
        <v>115</v>
      </c>
      <c r="C117" s="52" t="s">
        <v>363</v>
      </c>
      <c r="D117" s="52" t="s">
        <v>23</v>
      </c>
      <c r="E117" s="52" t="s">
        <v>364</v>
      </c>
      <c r="F117" s="54">
        <v>-50867</v>
      </c>
      <c r="G117" s="52" t="s">
        <v>365</v>
      </c>
      <c r="H117" s="27">
        <v>38300201</v>
      </c>
      <c r="I117" s="55">
        <v>3690101</v>
      </c>
    </row>
    <row r="118" spans="1:9" hidden="1" x14ac:dyDescent="0.2">
      <c r="A118" s="52" t="s">
        <v>266</v>
      </c>
      <c r="B118" s="52" t="s">
        <v>115</v>
      </c>
      <c r="C118" s="52" t="s">
        <v>366</v>
      </c>
      <c r="D118" s="52" t="s">
        <v>23</v>
      </c>
      <c r="E118" s="52" t="s">
        <v>142</v>
      </c>
      <c r="F118" s="54">
        <v>-322018</v>
      </c>
      <c r="G118" s="52" t="s">
        <v>143</v>
      </c>
      <c r="H118" s="27">
        <v>38300201</v>
      </c>
      <c r="I118" s="55">
        <v>3690101</v>
      </c>
    </row>
    <row r="119" spans="1:9" hidden="1" x14ac:dyDescent="0.2">
      <c r="A119" s="52" t="s">
        <v>266</v>
      </c>
      <c r="B119" s="52" t="s">
        <v>115</v>
      </c>
      <c r="C119" s="52" t="s">
        <v>367</v>
      </c>
      <c r="D119" s="52" t="s">
        <v>23</v>
      </c>
      <c r="E119" s="52" t="s">
        <v>368</v>
      </c>
      <c r="F119" s="54">
        <v>-8331</v>
      </c>
      <c r="G119" s="52" t="s">
        <v>369</v>
      </c>
      <c r="H119" s="27">
        <v>38300201</v>
      </c>
      <c r="I119" s="55">
        <v>3690101</v>
      </c>
    </row>
    <row r="120" spans="1:9" hidden="1" x14ac:dyDescent="0.2">
      <c r="A120" s="52" t="s">
        <v>266</v>
      </c>
      <c r="B120" s="52" t="s">
        <v>115</v>
      </c>
      <c r="C120" s="52" t="s">
        <v>370</v>
      </c>
      <c r="D120" s="52" t="s">
        <v>23</v>
      </c>
      <c r="E120" s="52" t="s">
        <v>371</v>
      </c>
      <c r="F120" s="54">
        <v>-19323</v>
      </c>
      <c r="G120" s="52" t="s">
        <v>372</v>
      </c>
      <c r="H120" s="27">
        <v>38300201</v>
      </c>
      <c r="I120" s="55">
        <v>3690101</v>
      </c>
    </row>
    <row r="121" spans="1:9" hidden="1" x14ac:dyDescent="0.2">
      <c r="A121" s="52" t="s">
        <v>266</v>
      </c>
      <c r="B121" s="52" t="s">
        <v>115</v>
      </c>
      <c r="C121" s="52" t="s">
        <v>373</v>
      </c>
      <c r="D121" s="52" t="s">
        <v>23</v>
      </c>
      <c r="E121" s="52" t="s">
        <v>374</v>
      </c>
      <c r="F121" s="54">
        <v>-38734</v>
      </c>
      <c r="G121" s="52" t="s">
        <v>375</v>
      </c>
      <c r="H121" s="27">
        <v>38300201</v>
      </c>
      <c r="I121" s="55">
        <v>3690101</v>
      </c>
    </row>
    <row r="122" spans="1:9" hidden="1" x14ac:dyDescent="0.2">
      <c r="A122" s="52" t="s">
        <v>266</v>
      </c>
      <c r="B122" s="52" t="s">
        <v>115</v>
      </c>
      <c r="C122" s="52" t="s">
        <v>376</v>
      </c>
      <c r="D122" s="52" t="s">
        <v>23</v>
      </c>
      <c r="E122" s="52" t="s">
        <v>106</v>
      </c>
      <c r="F122" s="54">
        <v>-292230</v>
      </c>
      <c r="G122" s="52" t="s">
        <v>377</v>
      </c>
      <c r="H122" s="27">
        <v>38300201</v>
      </c>
      <c r="I122" s="55">
        <v>3690101</v>
      </c>
    </row>
    <row r="123" spans="1:9" hidden="1" x14ac:dyDescent="0.2">
      <c r="A123" s="52" t="s">
        <v>266</v>
      </c>
      <c r="B123" s="52" t="s">
        <v>115</v>
      </c>
      <c r="C123" s="52" t="s">
        <v>378</v>
      </c>
      <c r="D123" s="52" t="s">
        <v>23</v>
      </c>
      <c r="E123" s="52" t="s">
        <v>126</v>
      </c>
      <c r="F123" s="54">
        <v>-118797</v>
      </c>
      <c r="G123" s="52" t="s">
        <v>379</v>
      </c>
      <c r="H123" s="27">
        <v>38300201</v>
      </c>
      <c r="I123" s="55">
        <v>3690101</v>
      </c>
    </row>
    <row r="124" spans="1:9" hidden="1" x14ac:dyDescent="0.2">
      <c r="A124" s="52" t="s">
        <v>266</v>
      </c>
      <c r="B124" s="52" t="s">
        <v>115</v>
      </c>
      <c r="C124" s="52" t="s">
        <v>380</v>
      </c>
      <c r="D124" s="52" t="s">
        <v>23</v>
      </c>
      <c r="E124" s="52" t="s">
        <v>381</v>
      </c>
      <c r="F124" s="54">
        <v>-226582</v>
      </c>
      <c r="G124" s="52" t="s">
        <v>382</v>
      </c>
      <c r="H124" s="27">
        <v>38300201</v>
      </c>
      <c r="I124" s="55">
        <v>3690101</v>
      </c>
    </row>
    <row r="125" spans="1:9" hidden="1" x14ac:dyDescent="0.2">
      <c r="A125" s="52" t="s">
        <v>266</v>
      </c>
      <c r="B125" s="52" t="s">
        <v>115</v>
      </c>
      <c r="C125" s="52" t="s">
        <v>383</v>
      </c>
      <c r="D125" s="52" t="s">
        <v>23</v>
      </c>
      <c r="E125" s="52" t="s">
        <v>384</v>
      </c>
      <c r="F125" s="54">
        <v>-129296</v>
      </c>
      <c r="G125" s="52" t="s">
        <v>385</v>
      </c>
      <c r="H125" s="27">
        <v>38300201</v>
      </c>
      <c r="I125" s="55">
        <v>3690101</v>
      </c>
    </row>
    <row r="126" spans="1:9" hidden="1" x14ac:dyDescent="0.2">
      <c r="A126" s="52" t="s">
        <v>266</v>
      </c>
      <c r="B126" s="52" t="s">
        <v>115</v>
      </c>
      <c r="C126" s="52" t="s">
        <v>386</v>
      </c>
      <c r="D126" s="52" t="s">
        <v>23</v>
      </c>
      <c r="E126" s="52" t="s">
        <v>387</v>
      </c>
      <c r="F126" s="54">
        <v>-350625</v>
      </c>
      <c r="G126" s="52" t="s">
        <v>388</v>
      </c>
      <c r="H126" s="27">
        <v>38300201</v>
      </c>
      <c r="I126" s="55">
        <v>3690101</v>
      </c>
    </row>
    <row r="127" spans="1:9" hidden="1" x14ac:dyDescent="0.2">
      <c r="A127" s="52" t="s">
        <v>266</v>
      </c>
      <c r="B127" s="52" t="s">
        <v>115</v>
      </c>
      <c r="C127" s="52" t="s">
        <v>389</v>
      </c>
      <c r="D127" s="52" t="s">
        <v>23</v>
      </c>
      <c r="E127" s="52" t="s">
        <v>390</v>
      </c>
      <c r="F127" s="54">
        <v>-232335</v>
      </c>
      <c r="G127" s="52" t="s">
        <v>391</v>
      </c>
      <c r="H127" s="27">
        <v>38300201</v>
      </c>
      <c r="I127" s="55">
        <v>3690101</v>
      </c>
    </row>
    <row r="128" spans="1:9" hidden="1" x14ac:dyDescent="0.2">
      <c r="A128" s="52" t="s">
        <v>266</v>
      </c>
      <c r="B128" s="52" t="s">
        <v>115</v>
      </c>
      <c r="C128" s="52" t="s">
        <v>392</v>
      </c>
      <c r="D128" s="52" t="s">
        <v>23</v>
      </c>
      <c r="E128" s="52" t="s">
        <v>393</v>
      </c>
      <c r="F128" s="54">
        <v>-310777</v>
      </c>
      <c r="G128" s="52" t="s">
        <v>394</v>
      </c>
      <c r="H128" s="27">
        <v>38300201</v>
      </c>
      <c r="I128" s="55">
        <v>3690101</v>
      </c>
    </row>
    <row r="129" spans="1:9" hidden="1" x14ac:dyDescent="0.2">
      <c r="A129" s="52" t="s">
        <v>266</v>
      </c>
      <c r="B129" s="52" t="s">
        <v>115</v>
      </c>
      <c r="C129" s="52" t="s">
        <v>395</v>
      </c>
      <c r="D129" s="52" t="s">
        <v>23</v>
      </c>
      <c r="E129" s="52" t="s">
        <v>396</v>
      </c>
      <c r="F129" s="54">
        <v>-713372</v>
      </c>
      <c r="G129" s="52" t="s">
        <v>397</v>
      </c>
      <c r="H129" s="27">
        <v>38300201</v>
      </c>
      <c r="I129" s="55">
        <v>3690101</v>
      </c>
    </row>
    <row r="130" spans="1:9" hidden="1" x14ac:dyDescent="0.2">
      <c r="A130" s="52" t="s">
        <v>266</v>
      </c>
      <c r="B130" s="52" t="s">
        <v>115</v>
      </c>
      <c r="C130" s="52" t="s">
        <v>398</v>
      </c>
      <c r="D130" s="52" t="s">
        <v>23</v>
      </c>
      <c r="E130" s="52" t="s">
        <v>399</v>
      </c>
      <c r="F130" s="54">
        <v>-220077</v>
      </c>
      <c r="G130" s="52" t="s">
        <v>400</v>
      </c>
      <c r="H130" s="27">
        <v>38300201</v>
      </c>
      <c r="I130" s="55">
        <v>3690101</v>
      </c>
    </row>
    <row r="131" spans="1:9" hidden="1" x14ac:dyDescent="0.2">
      <c r="A131" s="52" t="s">
        <v>266</v>
      </c>
      <c r="B131" s="52" t="s">
        <v>115</v>
      </c>
      <c r="C131" s="52" t="s">
        <v>401</v>
      </c>
      <c r="D131" s="52" t="s">
        <v>23</v>
      </c>
      <c r="E131" s="52" t="s">
        <v>402</v>
      </c>
      <c r="F131" s="54">
        <v>-30590</v>
      </c>
      <c r="G131" s="52" t="s">
        <v>403</v>
      </c>
      <c r="H131" s="27">
        <v>38300201</v>
      </c>
      <c r="I131" s="55">
        <v>3690101</v>
      </c>
    </row>
    <row r="132" spans="1:9" hidden="1" x14ac:dyDescent="0.2">
      <c r="A132" s="52" t="s">
        <v>266</v>
      </c>
      <c r="B132" s="52" t="s">
        <v>115</v>
      </c>
      <c r="C132" s="52" t="s">
        <v>404</v>
      </c>
      <c r="D132" s="52" t="s">
        <v>23</v>
      </c>
      <c r="E132" s="52" t="s">
        <v>405</v>
      </c>
      <c r="F132" s="54">
        <v>-590414</v>
      </c>
      <c r="G132" s="52" t="s">
        <v>406</v>
      </c>
      <c r="H132" s="27">
        <v>38300201</v>
      </c>
      <c r="I132" s="55">
        <v>3690101</v>
      </c>
    </row>
    <row r="133" spans="1:9" hidden="1" x14ac:dyDescent="0.2">
      <c r="A133" s="52" t="s">
        <v>407</v>
      </c>
      <c r="B133" s="52" t="s">
        <v>101</v>
      </c>
      <c r="C133" s="52" t="s">
        <v>408</v>
      </c>
      <c r="D133" s="52" t="s">
        <v>102</v>
      </c>
      <c r="E133" s="52" t="s">
        <v>409</v>
      </c>
      <c r="F133" s="53">
        <v>0</v>
      </c>
      <c r="G133" s="52" t="s">
        <v>9</v>
      </c>
      <c r="H133" s="27">
        <v>38300201</v>
      </c>
      <c r="I133" s="55">
        <v>3690101</v>
      </c>
    </row>
    <row r="134" spans="1:9" hidden="1" x14ac:dyDescent="0.2">
      <c r="A134" s="52" t="s">
        <v>407</v>
      </c>
      <c r="B134" s="52" t="s">
        <v>115</v>
      </c>
      <c r="C134" s="52" t="s">
        <v>410</v>
      </c>
      <c r="D134" s="52" t="s">
        <v>23</v>
      </c>
      <c r="E134" s="52" t="s">
        <v>411</v>
      </c>
      <c r="F134" s="54">
        <v>-434332</v>
      </c>
      <c r="G134" s="52" t="s">
        <v>412</v>
      </c>
      <c r="H134" s="27">
        <v>38300201</v>
      </c>
      <c r="I134" s="55">
        <v>3690101</v>
      </c>
    </row>
    <row r="135" spans="1:9" hidden="1" x14ac:dyDescent="0.2">
      <c r="A135" s="52" t="s">
        <v>243</v>
      </c>
      <c r="B135" s="52" t="s">
        <v>115</v>
      </c>
      <c r="C135" s="52" t="s">
        <v>413</v>
      </c>
      <c r="D135" s="52" t="s">
        <v>23</v>
      </c>
      <c r="E135" s="52" t="s">
        <v>414</v>
      </c>
      <c r="F135" s="54">
        <v>-118340</v>
      </c>
      <c r="G135" s="52" t="s">
        <v>415</v>
      </c>
      <c r="H135" s="27">
        <v>38300201</v>
      </c>
      <c r="I135" s="55">
        <v>3690101</v>
      </c>
    </row>
    <row r="136" spans="1:9" hidden="1" x14ac:dyDescent="0.2">
      <c r="A136" s="52" t="s">
        <v>243</v>
      </c>
      <c r="B136" s="52" t="s">
        <v>115</v>
      </c>
      <c r="C136" s="52" t="s">
        <v>416</v>
      </c>
      <c r="D136" s="52" t="s">
        <v>23</v>
      </c>
      <c r="E136" s="52" t="s">
        <v>417</v>
      </c>
      <c r="F136" s="54">
        <v>-14663</v>
      </c>
      <c r="G136" s="52" t="s">
        <v>418</v>
      </c>
      <c r="H136" s="27">
        <v>38300201</v>
      </c>
      <c r="I136" s="55">
        <v>3690101</v>
      </c>
    </row>
    <row r="137" spans="1:9" hidden="1" x14ac:dyDescent="0.2">
      <c r="A137" s="52" t="s">
        <v>243</v>
      </c>
      <c r="B137" s="52" t="s">
        <v>115</v>
      </c>
      <c r="C137" s="52" t="s">
        <v>419</v>
      </c>
      <c r="D137" s="52" t="s">
        <v>23</v>
      </c>
      <c r="E137" s="52" t="s">
        <v>110</v>
      </c>
      <c r="F137" s="54">
        <v>-84492</v>
      </c>
      <c r="G137" s="52" t="s">
        <v>420</v>
      </c>
      <c r="H137" s="27">
        <v>38300201</v>
      </c>
      <c r="I137" s="55">
        <v>3690101</v>
      </c>
    </row>
    <row r="138" spans="1:9" hidden="1" x14ac:dyDescent="0.2">
      <c r="A138" s="52" t="s">
        <v>243</v>
      </c>
      <c r="B138" s="52" t="s">
        <v>115</v>
      </c>
      <c r="C138" s="52" t="s">
        <v>421</v>
      </c>
      <c r="D138" s="52" t="s">
        <v>23</v>
      </c>
      <c r="E138" s="52" t="s">
        <v>422</v>
      </c>
      <c r="F138" s="54">
        <v>-153719</v>
      </c>
      <c r="G138" s="52" t="s">
        <v>423</v>
      </c>
      <c r="H138" s="27">
        <v>38300201</v>
      </c>
      <c r="I138" s="55">
        <v>3690101</v>
      </c>
    </row>
    <row r="139" spans="1:9" hidden="1" x14ac:dyDescent="0.2">
      <c r="A139" s="52" t="s">
        <v>243</v>
      </c>
      <c r="B139" s="52" t="s">
        <v>115</v>
      </c>
      <c r="C139" s="52" t="s">
        <v>424</v>
      </c>
      <c r="D139" s="52" t="s">
        <v>23</v>
      </c>
      <c r="E139" s="52" t="s">
        <v>134</v>
      </c>
      <c r="F139" s="54">
        <v>-391261</v>
      </c>
      <c r="G139" s="52" t="s">
        <v>135</v>
      </c>
      <c r="H139" s="27">
        <v>38300201</v>
      </c>
      <c r="I139" s="55">
        <v>3690101</v>
      </c>
    </row>
    <row r="140" spans="1:9" hidden="1" x14ac:dyDescent="0.2">
      <c r="A140" s="52" t="s">
        <v>243</v>
      </c>
      <c r="B140" s="52" t="s">
        <v>115</v>
      </c>
      <c r="C140" s="52" t="s">
        <v>425</v>
      </c>
      <c r="D140" s="52" t="s">
        <v>23</v>
      </c>
      <c r="E140" s="52" t="s">
        <v>426</v>
      </c>
      <c r="F140" s="54">
        <v>-11464</v>
      </c>
      <c r="G140" s="52" t="s">
        <v>427</v>
      </c>
      <c r="H140" s="27">
        <v>38300201</v>
      </c>
      <c r="I140" s="55">
        <v>3690101</v>
      </c>
    </row>
    <row r="141" spans="1:9" hidden="1" x14ac:dyDescent="0.2">
      <c r="A141" s="52" t="s">
        <v>243</v>
      </c>
      <c r="B141" s="52" t="s">
        <v>115</v>
      </c>
      <c r="C141" s="52" t="s">
        <v>428</v>
      </c>
      <c r="D141" s="52" t="s">
        <v>23</v>
      </c>
      <c r="E141" s="52" t="s">
        <v>429</v>
      </c>
      <c r="F141" s="54">
        <v>-184899</v>
      </c>
      <c r="G141" s="52" t="s">
        <v>430</v>
      </c>
      <c r="H141" s="27">
        <v>38300201</v>
      </c>
      <c r="I141" s="55">
        <v>3690101</v>
      </c>
    </row>
    <row r="142" spans="1:9" hidden="1" x14ac:dyDescent="0.2">
      <c r="A142" s="52" t="s">
        <v>281</v>
      </c>
      <c r="B142" s="52" t="s">
        <v>101</v>
      </c>
      <c r="C142" s="52" t="s">
        <v>431</v>
      </c>
      <c r="D142" s="52" t="s">
        <v>102</v>
      </c>
      <c r="E142" s="52" t="s">
        <v>432</v>
      </c>
      <c r="F142" s="54">
        <v>-100000</v>
      </c>
      <c r="G142" s="52" t="s">
        <v>9</v>
      </c>
      <c r="H142" s="27">
        <v>38300201</v>
      </c>
      <c r="I142" s="55">
        <v>3690101</v>
      </c>
    </row>
    <row r="143" spans="1:9" hidden="1" x14ac:dyDescent="0.2">
      <c r="A143" s="52" t="s">
        <v>281</v>
      </c>
      <c r="B143" s="52" t="s">
        <v>115</v>
      </c>
      <c r="C143" s="52" t="s">
        <v>433</v>
      </c>
      <c r="D143" s="52" t="s">
        <v>23</v>
      </c>
      <c r="E143" s="52" t="s">
        <v>118</v>
      </c>
      <c r="F143" s="54">
        <v>-7570</v>
      </c>
      <c r="G143" s="52" t="s">
        <v>119</v>
      </c>
      <c r="H143" s="27">
        <v>38300201</v>
      </c>
      <c r="I143" s="55">
        <v>3690101</v>
      </c>
    </row>
    <row r="144" spans="1:9" hidden="1" x14ac:dyDescent="0.2">
      <c r="A144" s="52" t="s">
        <v>281</v>
      </c>
      <c r="B144" s="52" t="s">
        <v>115</v>
      </c>
      <c r="C144" s="52" t="s">
        <v>434</v>
      </c>
      <c r="D144" s="52" t="s">
        <v>23</v>
      </c>
      <c r="E144" s="52" t="s">
        <v>435</v>
      </c>
      <c r="F144" s="54">
        <v>-12750</v>
      </c>
      <c r="G144" s="52" t="s">
        <v>436</v>
      </c>
      <c r="H144" s="27">
        <v>38300201</v>
      </c>
      <c r="I144" s="55">
        <v>3690101</v>
      </c>
    </row>
    <row r="145" spans="1:9" hidden="1" x14ac:dyDescent="0.2">
      <c r="A145" s="52" t="s">
        <v>281</v>
      </c>
      <c r="B145" s="52" t="s">
        <v>115</v>
      </c>
      <c r="C145" s="52" t="s">
        <v>437</v>
      </c>
      <c r="D145" s="52" t="s">
        <v>23</v>
      </c>
      <c r="E145" s="52" t="s">
        <v>438</v>
      </c>
      <c r="F145" s="54">
        <v>-266136</v>
      </c>
      <c r="G145" s="52" t="s">
        <v>439</v>
      </c>
      <c r="H145" s="27">
        <v>38300201</v>
      </c>
      <c r="I145" s="55">
        <v>3690101</v>
      </c>
    </row>
    <row r="146" spans="1:9" hidden="1" x14ac:dyDescent="0.2">
      <c r="A146" s="52" t="s">
        <v>281</v>
      </c>
      <c r="B146" s="52" t="s">
        <v>115</v>
      </c>
      <c r="C146" s="52" t="s">
        <v>440</v>
      </c>
      <c r="D146" s="52" t="s">
        <v>23</v>
      </c>
      <c r="E146" s="52" t="s">
        <v>364</v>
      </c>
      <c r="F146" s="54">
        <v>-28741</v>
      </c>
      <c r="G146" s="52" t="s">
        <v>365</v>
      </c>
      <c r="H146" s="27">
        <v>38300201</v>
      </c>
      <c r="I146" s="55">
        <v>3690101</v>
      </c>
    </row>
    <row r="147" spans="1:9" hidden="1" x14ac:dyDescent="0.2">
      <c r="A147" s="52" t="s">
        <v>281</v>
      </c>
      <c r="B147" s="52" t="s">
        <v>115</v>
      </c>
      <c r="C147" s="52" t="s">
        <v>441</v>
      </c>
      <c r="D147" s="52" t="s">
        <v>23</v>
      </c>
      <c r="E147" s="52" t="s">
        <v>381</v>
      </c>
      <c r="F147" s="54">
        <v>-244252</v>
      </c>
      <c r="G147" s="52" t="s">
        <v>382</v>
      </c>
      <c r="H147" s="27">
        <v>38300201</v>
      </c>
      <c r="I147" s="55">
        <v>3690101</v>
      </c>
    </row>
    <row r="148" spans="1:9" hidden="1" x14ac:dyDescent="0.2">
      <c r="A148" s="52" t="s">
        <v>281</v>
      </c>
      <c r="B148" s="52" t="s">
        <v>115</v>
      </c>
      <c r="C148" s="52" t="s">
        <v>442</v>
      </c>
      <c r="D148" s="52" t="s">
        <v>23</v>
      </c>
      <c r="E148" s="52" t="s">
        <v>136</v>
      </c>
      <c r="F148" s="54">
        <v>-341932</v>
      </c>
      <c r="G148" s="52" t="s">
        <v>443</v>
      </c>
      <c r="H148" s="27">
        <v>38300201</v>
      </c>
      <c r="I148" s="55">
        <v>3690101</v>
      </c>
    </row>
    <row r="149" spans="1:9" hidden="1" x14ac:dyDescent="0.2">
      <c r="A149" s="52" t="s">
        <v>281</v>
      </c>
      <c r="B149" s="52" t="s">
        <v>115</v>
      </c>
      <c r="C149" s="52" t="s">
        <v>444</v>
      </c>
      <c r="D149" s="52" t="s">
        <v>23</v>
      </c>
      <c r="E149" s="52" t="s">
        <v>445</v>
      </c>
      <c r="F149" s="54">
        <v>-151163</v>
      </c>
      <c r="G149" s="52" t="s">
        <v>446</v>
      </c>
      <c r="H149" s="27">
        <v>38300201</v>
      </c>
      <c r="I149" s="55">
        <v>3690101</v>
      </c>
    </row>
    <row r="150" spans="1:9" hidden="1" x14ac:dyDescent="0.2">
      <c r="A150" s="52" t="s">
        <v>281</v>
      </c>
      <c r="B150" s="52" t="s">
        <v>115</v>
      </c>
      <c r="C150" s="52" t="s">
        <v>447</v>
      </c>
      <c r="D150" s="52" t="s">
        <v>23</v>
      </c>
      <c r="E150" s="52" t="s">
        <v>448</v>
      </c>
      <c r="F150" s="54">
        <v>-334464</v>
      </c>
      <c r="G150" s="52" t="s">
        <v>449</v>
      </c>
      <c r="H150" s="27">
        <v>38300201</v>
      </c>
      <c r="I150" s="55">
        <v>3690101</v>
      </c>
    </row>
    <row r="151" spans="1:9" hidden="1" x14ac:dyDescent="0.2">
      <c r="A151" s="52" t="s">
        <v>281</v>
      </c>
      <c r="B151" s="52" t="s">
        <v>115</v>
      </c>
      <c r="C151" s="52" t="s">
        <v>450</v>
      </c>
      <c r="D151" s="52" t="s">
        <v>23</v>
      </c>
      <c r="E151" s="52" t="s">
        <v>122</v>
      </c>
      <c r="F151" s="54">
        <v>-138556</v>
      </c>
      <c r="G151" s="52" t="s">
        <v>123</v>
      </c>
      <c r="H151" s="27">
        <v>38300201</v>
      </c>
      <c r="I151" s="55">
        <v>3690101</v>
      </c>
    </row>
    <row r="152" spans="1:9" hidden="1" x14ac:dyDescent="0.2">
      <c r="A152" s="52" t="s">
        <v>247</v>
      </c>
      <c r="B152" s="52" t="s">
        <v>101</v>
      </c>
      <c r="C152" s="52" t="s">
        <v>451</v>
      </c>
      <c r="D152" s="52" t="s">
        <v>102</v>
      </c>
      <c r="E152" s="52" t="s">
        <v>452</v>
      </c>
      <c r="F152" s="53">
        <v>0</v>
      </c>
      <c r="G152" s="52" t="s">
        <v>9</v>
      </c>
      <c r="H152" s="27">
        <v>38300201</v>
      </c>
      <c r="I152" s="55">
        <v>3690101</v>
      </c>
    </row>
    <row r="153" spans="1:9" hidden="1" x14ac:dyDescent="0.2">
      <c r="A153" s="52" t="s">
        <v>247</v>
      </c>
      <c r="B153" s="52" t="s">
        <v>101</v>
      </c>
      <c r="C153" s="52" t="s">
        <v>453</v>
      </c>
      <c r="D153" s="52" t="s">
        <v>102</v>
      </c>
      <c r="E153" s="52" t="s">
        <v>454</v>
      </c>
      <c r="F153" s="54">
        <v>-650000</v>
      </c>
      <c r="G153" s="52" t="s">
        <v>9</v>
      </c>
      <c r="H153" s="27">
        <v>38300201</v>
      </c>
      <c r="I153" s="55">
        <v>3690101</v>
      </c>
    </row>
    <row r="154" spans="1:9" hidden="1" x14ac:dyDescent="0.2">
      <c r="A154" s="52" t="s">
        <v>247</v>
      </c>
      <c r="B154" s="52" t="s">
        <v>115</v>
      </c>
      <c r="C154" s="52" t="s">
        <v>455</v>
      </c>
      <c r="D154" s="52" t="s">
        <v>23</v>
      </c>
      <c r="E154" s="52" t="s">
        <v>456</v>
      </c>
      <c r="F154" s="54">
        <v>-31348</v>
      </c>
      <c r="G154" s="52" t="s">
        <v>457</v>
      </c>
      <c r="H154" s="27">
        <v>38300201</v>
      </c>
      <c r="I154" s="55">
        <v>3690101</v>
      </c>
    </row>
    <row r="155" spans="1:9" hidden="1" x14ac:dyDescent="0.2">
      <c r="A155" s="52" t="s">
        <v>247</v>
      </c>
      <c r="B155" s="52" t="s">
        <v>115</v>
      </c>
      <c r="C155" s="52" t="s">
        <v>458</v>
      </c>
      <c r="D155" s="52" t="s">
        <v>23</v>
      </c>
      <c r="E155" s="52" t="s">
        <v>459</v>
      </c>
      <c r="F155" s="54">
        <v>-258532</v>
      </c>
      <c r="G155" s="52" t="s">
        <v>460</v>
      </c>
      <c r="H155" s="27">
        <v>38300201</v>
      </c>
      <c r="I155" s="55">
        <v>3690101</v>
      </c>
    </row>
    <row r="156" spans="1:9" hidden="1" x14ac:dyDescent="0.2">
      <c r="A156" s="52" t="s">
        <v>247</v>
      </c>
      <c r="B156" s="52" t="s">
        <v>115</v>
      </c>
      <c r="C156" s="52" t="s">
        <v>461</v>
      </c>
      <c r="D156" s="52" t="s">
        <v>23</v>
      </c>
      <c r="E156" s="52" t="s">
        <v>462</v>
      </c>
      <c r="F156" s="54">
        <v>-166812</v>
      </c>
      <c r="G156" s="52" t="s">
        <v>463</v>
      </c>
      <c r="H156" s="27">
        <v>38300201</v>
      </c>
      <c r="I156" s="55">
        <v>3690101</v>
      </c>
    </row>
    <row r="157" spans="1:9" hidden="1" x14ac:dyDescent="0.2">
      <c r="A157" s="52" t="s">
        <v>247</v>
      </c>
      <c r="B157" s="52" t="s">
        <v>115</v>
      </c>
      <c r="C157" s="52" t="s">
        <v>464</v>
      </c>
      <c r="D157" s="52" t="s">
        <v>23</v>
      </c>
      <c r="E157" s="52" t="s">
        <v>465</v>
      </c>
      <c r="F157" s="54">
        <v>-309929</v>
      </c>
      <c r="G157" s="52" t="s">
        <v>466</v>
      </c>
      <c r="H157" s="27">
        <v>38300201</v>
      </c>
      <c r="I157" s="55">
        <v>3690101</v>
      </c>
    </row>
    <row r="158" spans="1:9" hidden="1" x14ac:dyDescent="0.2">
      <c r="A158" s="52" t="s">
        <v>247</v>
      </c>
      <c r="B158" s="52" t="s">
        <v>115</v>
      </c>
      <c r="C158" s="52" t="s">
        <v>467</v>
      </c>
      <c r="D158" s="52" t="s">
        <v>23</v>
      </c>
      <c r="E158" s="52" t="s">
        <v>468</v>
      </c>
      <c r="F158" s="54">
        <v>-30191</v>
      </c>
      <c r="G158" s="52" t="s">
        <v>469</v>
      </c>
      <c r="H158" s="27">
        <v>38300201</v>
      </c>
      <c r="I158" s="55">
        <v>3690101</v>
      </c>
    </row>
    <row r="159" spans="1:9" hidden="1" x14ac:dyDescent="0.2">
      <c r="A159" s="52" t="s">
        <v>252</v>
      </c>
      <c r="B159" s="52" t="s">
        <v>115</v>
      </c>
      <c r="C159" s="52" t="s">
        <v>470</v>
      </c>
      <c r="D159" s="52" t="s">
        <v>23</v>
      </c>
      <c r="E159" s="52" t="s">
        <v>471</v>
      </c>
      <c r="F159" s="54">
        <v>-114649</v>
      </c>
      <c r="G159" s="52" t="s">
        <v>472</v>
      </c>
      <c r="H159" s="27">
        <v>38300201</v>
      </c>
      <c r="I159" s="55">
        <v>3690101</v>
      </c>
    </row>
    <row r="160" spans="1:9" hidden="1" x14ac:dyDescent="0.2">
      <c r="A160" s="52" t="s">
        <v>252</v>
      </c>
      <c r="B160" s="52" t="s">
        <v>115</v>
      </c>
      <c r="C160" s="52" t="s">
        <v>473</v>
      </c>
      <c r="D160" s="52" t="s">
        <v>23</v>
      </c>
      <c r="E160" s="52" t="s">
        <v>387</v>
      </c>
      <c r="F160" s="54">
        <v>-146238</v>
      </c>
      <c r="G160" s="52" t="s">
        <v>388</v>
      </c>
      <c r="H160" s="27">
        <v>38300201</v>
      </c>
      <c r="I160" s="55">
        <v>3690101</v>
      </c>
    </row>
    <row r="161" spans="1:9" hidden="1" x14ac:dyDescent="0.2">
      <c r="A161" s="52" t="s">
        <v>252</v>
      </c>
      <c r="B161" s="52" t="s">
        <v>115</v>
      </c>
      <c r="C161" s="52" t="s">
        <v>474</v>
      </c>
      <c r="D161" s="52" t="s">
        <v>23</v>
      </c>
      <c r="E161" s="52" t="s">
        <v>475</v>
      </c>
      <c r="F161" s="54">
        <v>-371712</v>
      </c>
      <c r="G161" s="52" t="s">
        <v>476</v>
      </c>
      <c r="H161" s="27">
        <v>38300201</v>
      </c>
      <c r="I161" s="55">
        <v>3690101</v>
      </c>
    </row>
    <row r="162" spans="1:9" hidden="1" x14ac:dyDescent="0.2">
      <c r="A162" s="52" t="s">
        <v>271</v>
      </c>
      <c r="B162" s="52" t="s">
        <v>101</v>
      </c>
      <c r="C162" s="52" t="s">
        <v>477</v>
      </c>
      <c r="D162" s="52" t="s">
        <v>23</v>
      </c>
      <c r="E162" s="52" t="s">
        <v>478</v>
      </c>
      <c r="F162" s="53">
        <v>0</v>
      </c>
      <c r="G162" s="52" t="s">
        <v>9</v>
      </c>
      <c r="H162" s="27">
        <v>38300201</v>
      </c>
      <c r="I162" s="55">
        <v>3690101</v>
      </c>
    </row>
    <row r="163" spans="1:9" hidden="1" x14ac:dyDescent="0.2">
      <c r="A163" s="52" t="s">
        <v>271</v>
      </c>
      <c r="B163" s="52" t="s">
        <v>101</v>
      </c>
      <c r="C163" s="52" t="s">
        <v>479</v>
      </c>
      <c r="D163" s="52" t="s">
        <v>23</v>
      </c>
      <c r="E163" s="52" t="s">
        <v>480</v>
      </c>
      <c r="F163" s="53">
        <v>0</v>
      </c>
      <c r="G163" s="52" t="s">
        <v>9</v>
      </c>
      <c r="H163" s="27">
        <v>38300201</v>
      </c>
      <c r="I163" s="55">
        <v>3690101</v>
      </c>
    </row>
    <row r="164" spans="1:9" hidden="1" x14ac:dyDescent="0.2">
      <c r="A164" s="52" t="s">
        <v>271</v>
      </c>
      <c r="B164" s="52" t="s">
        <v>101</v>
      </c>
      <c r="C164" s="52" t="s">
        <v>481</v>
      </c>
      <c r="D164" s="52" t="s">
        <v>23</v>
      </c>
      <c r="E164" s="52" t="s">
        <v>482</v>
      </c>
      <c r="F164" s="53">
        <v>0</v>
      </c>
      <c r="G164" s="52" t="s">
        <v>9</v>
      </c>
      <c r="H164" s="27">
        <v>38300201</v>
      </c>
      <c r="I164" s="55">
        <v>3690101</v>
      </c>
    </row>
    <row r="165" spans="1:9" hidden="1" x14ac:dyDescent="0.2">
      <c r="A165" s="52" t="s">
        <v>271</v>
      </c>
      <c r="B165" s="52" t="s">
        <v>101</v>
      </c>
      <c r="C165" s="52" t="s">
        <v>483</v>
      </c>
      <c r="D165" s="52" t="s">
        <v>23</v>
      </c>
      <c r="E165" s="52" t="s">
        <v>484</v>
      </c>
      <c r="F165" s="53">
        <v>0</v>
      </c>
      <c r="G165" s="52" t="s">
        <v>9</v>
      </c>
      <c r="H165" s="27">
        <v>38300201</v>
      </c>
      <c r="I165" s="55">
        <v>3690101</v>
      </c>
    </row>
    <row r="166" spans="1:9" hidden="1" x14ac:dyDescent="0.2">
      <c r="A166" s="52" t="s">
        <v>271</v>
      </c>
      <c r="B166" s="52" t="s">
        <v>101</v>
      </c>
      <c r="C166" s="52" t="s">
        <v>485</v>
      </c>
      <c r="D166" s="52" t="s">
        <v>23</v>
      </c>
      <c r="E166" s="52" t="s">
        <v>486</v>
      </c>
      <c r="F166" s="53">
        <v>0</v>
      </c>
      <c r="G166" s="52" t="s">
        <v>9</v>
      </c>
      <c r="H166" s="27">
        <v>38300201</v>
      </c>
      <c r="I166" s="55">
        <v>3690101</v>
      </c>
    </row>
    <row r="167" spans="1:9" hidden="1" x14ac:dyDescent="0.2">
      <c r="A167" s="52" t="s">
        <v>271</v>
      </c>
      <c r="B167" s="52" t="s">
        <v>101</v>
      </c>
      <c r="C167" s="52" t="s">
        <v>487</v>
      </c>
      <c r="D167" s="52" t="s">
        <v>23</v>
      </c>
      <c r="E167" s="52" t="s">
        <v>488</v>
      </c>
      <c r="F167" s="53">
        <v>0</v>
      </c>
      <c r="G167" s="52" t="s">
        <v>9</v>
      </c>
      <c r="H167" s="27">
        <v>38300201</v>
      </c>
      <c r="I167" s="55">
        <v>3690101</v>
      </c>
    </row>
    <row r="168" spans="1:9" hidden="1" x14ac:dyDescent="0.2">
      <c r="A168" s="52" t="s">
        <v>271</v>
      </c>
      <c r="B168" s="52" t="s">
        <v>101</v>
      </c>
      <c r="C168" s="52" t="s">
        <v>489</v>
      </c>
      <c r="D168" s="52" t="s">
        <v>23</v>
      </c>
      <c r="E168" s="52" t="s">
        <v>490</v>
      </c>
      <c r="F168" s="53">
        <v>0</v>
      </c>
      <c r="G168" s="52" t="s">
        <v>9</v>
      </c>
      <c r="H168" s="27">
        <v>38300201</v>
      </c>
      <c r="I168" s="55">
        <v>3690101</v>
      </c>
    </row>
    <row r="169" spans="1:9" hidden="1" x14ac:dyDescent="0.2">
      <c r="A169" s="52" t="s">
        <v>271</v>
      </c>
      <c r="B169" s="52" t="s">
        <v>101</v>
      </c>
      <c r="C169" s="52" t="s">
        <v>491</v>
      </c>
      <c r="D169" s="52" t="s">
        <v>23</v>
      </c>
      <c r="E169" s="52" t="s">
        <v>492</v>
      </c>
      <c r="F169" s="53">
        <v>0</v>
      </c>
      <c r="G169" s="52" t="s">
        <v>9</v>
      </c>
      <c r="H169" s="27">
        <v>38300201</v>
      </c>
      <c r="I169" s="55">
        <v>3690101</v>
      </c>
    </row>
    <row r="170" spans="1:9" hidden="1" x14ac:dyDescent="0.2">
      <c r="A170" s="52" t="s">
        <v>271</v>
      </c>
      <c r="B170" s="52" t="s">
        <v>101</v>
      </c>
      <c r="C170" s="52" t="s">
        <v>493</v>
      </c>
      <c r="D170" s="52" t="s">
        <v>23</v>
      </c>
      <c r="E170" s="52" t="s">
        <v>494</v>
      </c>
      <c r="F170" s="53">
        <v>0</v>
      </c>
      <c r="G170" s="52" t="s">
        <v>9</v>
      </c>
      <c r="H170" s="27">
        <v>38300201</v>
      </c>
      <c r="I170" s="55">
        <v>3690101</v>
      </c>
    </row>
    <row r="171" spans="1:9" hidden="1" x14ac:dyDescent="0.2">
      <c r="A171" s="52" t="s">
        <v>271</v>
      </c>
      <c r="B171" s="52" t="s">
        <v>101</v>
      </c>
      <c r="C171" s="52" t="s">
        <v>495</v>
      </c>
      <c r="D171" s="52" t="s">
        <v>23</v>
      </c>
      <c r="E171" s="52" t="s">
        <v>496</v>
      </c>
      <c r="F171" s="53">
        <v>0</v>
      </c>
      <c r="G171" s="52" t="s">
        <v>9</v>
      </c>
      <c r="H171" s="27">
        <v>38300201</v>
      </c>
      <c r="I171" s="55">
        <v>3690101</v>
      </c>
    </row>
    <row r="172" spans="1:9" hidden="1" x14ac:dyDescent="0.2">
      <c r="A172" s="52" t="s">
        <v>271</v>
      </c>
      <c r="B172" s="52" t="s">
        <v>101</v>
      </c>
      <c r="C172" s="52" t="s">
        <v>497</v>
      </c>
      <c r="D172" s="52" t="s">
        <v>23</v>
      </c>
      <c r="E172" s="52" t="s">
        <v>498</v>
      </c>
      <c r="F172" s="53">
        <v>0</v>
      </c>
      <c r="G172" s="52" t="s">
        <v>9</v>
      </c>
      <c r="H172" s="27">
        <v>38300201</v>
      </c>
      <c r="I172" s="55">
        <v>3690101</v>
      </c>
    </row>
    <row r="173" spans="1:9" hidden="1" x14ac:dyDescent="0.2">
      <c r="A173" s="52" t="s">
        <v>271</v>
      </c>
      <c r="B173" s="52" t="s">
        <v>101</v>
      </c>
      <c r="C173" s="52" t="s">
        <v>499</v>
      </c>
      <c r="D173" s="52" t="s">
        <v>102</v>
      </c>
      <c r="E173" s="52" t="s">
        <v>500</v>
      </c>
      <c r="F173" s="54">
        <v>-2868950</v>
      </c>
      <c r="G173" s="52" t="s">
        <v>9</v>
      </c>
      <c r="H173" s="27">
        <v>38300201</v>
      </c>
      <c r="I173" s="55">
        <v>3690101</v>
      </c>
    </row>
    <row r="174" spans="1:9" hidden="1" x14ac:dyDescent="0.2">
      <c r="A174" s="52" t="s">
        <v>253</v>
      </c>
      <c r="B174" s="52" t="s">
        <v>101</v>
      </c>
      <c r="C174" s="52" t="s">
        <v>128</v>
      </c>
      <c r="D174" s="52" t="s">
        <v>102</v>
      </c>
      <c r="E174" s="52" t="s">
        <v>129</v>
      </c>
      <c r="F174" s="54">
        <v>-5100</v>
      </c>
      <c r="G174" s="52" t="s">
        <v>103</v>
      </c>
      <c r="H174" s="27">
        <v>38300201</v>
      </c>
      <c r="I174" s="55">
        <v>3690101</v>
      </c>
    </row>
    <row r="175" spans="1:9" hidden="1" x14ac:dyDescent="0.2">
      <c r="A175" s="52" t="s">
        <v>253</v>
      </c>
      <c r="B175" s="52" t="s">
        <v>101</v>
      </c>
      <c r="C175" s="52" t="s">
        <v>501</v>
      </c>
      <c r="D175" s="52" t="s">
        <v>102</v>
      </c>
      <c r="E175" s="52" t="s">
        <v>502</v>
      </c>
      <c r="F175" s="54">
        <v>-978918</v>
      </c>
      <c r="G175" s="52" t="s">
        <v>103</v>
      </c>
      <c r="H175" s="27">
        <v>38300201</v>
      </c>
      <c r="I175" s="55">
        <v>3690101</v>
      </c>
    </row>
    <row r="176" spans="1:9" hidden="1" x14ac:dyDescent="0.2">
      <c r="A176" s="52" t="s">
        <v>253</v>
      </c>
      <c r="B176" s="52" t="s">
        <v>115</v>
      </c>
      <c r="C176" s="52" t="s">
        <v>503</v>
      </c>
      <c r="D176" s="52" t="s">
        <v>23</v>
      </c>
      <c r="E176" s="52" t="s">
        <v>504</v>
      </c>
      <c r="F176" s="54">
        <v>-153737</v>
      </c>
      <c r="G176" s="52" t="s">
        <v>505</v>
      </c>
      <c r="H176" s="27">
        <v>38300201</v>
      </c>
      <c r="I176" s="55">
        <v>3690101</v>
      </c>
    </row>
    <row r="177" spans="1:9" hidden="1" x14ac:dyDescent="0.2">
      <c r="A177" s="52" t="s">
        <v>253</v>
      </c>
      <c r="B177" s="52" t="s">
        <v>115</v>
      </c>
      <c r="C177" s="52" t="s">
        <v>506</v>
      </c>
      <c r="D177" s="52" t="s">
        <v>23</v>
      </c>
      <c r="E177" s="52" t="s">
        <v>104</v>
      </c>
      <c r="F177" s="54">
        <v>-9945</v>
      </c>
      <c r="G177" s="52" t="s">
        <v>507</v>
      </c>
      <c r="H177" s="27">
        <v>38300201</v>
      </c>
      <c r="I177" s="55">
        <v>3690101</v>
      </c>
    </row>
    <row r="178" spans="1:9" hidden="1" x14ac:dyDescent="0.2">
      <c r="A178" s="52" t="s">
        <v>253</v>
      </c>
      <c r="B178" s="52" t="s">
        <v>115</v>
      </c>
      <c r="C178" s="52" t="s">
        <v>508</v>
      </c>
      <c r="D178" s="52" t="s">
        <v>23</v>
      </c>
      <c r="E178" s="52" t="s">
        <v>509</v>
      </c>
      <c r="F178" s="54">
        <v>-1493</v>
      </c>
      <c r="G178" s="52" t="s">
        <v>510</v>
      </c>
      <c r="H178" s="27">
        <v>38300201</v>
      </c>
      <c r="I178" s="55">
        <v>3690101</v>
      </c>
    </row>
    <row r="179" spans="1:9" hidden="1" x14ac:dyDescent="0.2">
      <c r="A179" s="52" t="s">
        <v>253</v>
      </c>
      <c r="B179" s="52" t="s">
        <v>115</v>
      </c>
      <c r="C179" s="52" t="s">
        <v>511</v>
      </c>
      <c r="D179" s="52" t="s">
        <v>23</v>
      </c>
      <c r="E179" s="52" t="s">
        <v>512</v>
      </c>
      <c r="F179" s="54">
        <v>-10400</v>
      </c>
      <c r="G179" s="52" t="s">
        <v>513</v>
      </c>
      <c r="H179" s="27">
        <v>38300201</v>
      </c>
      <c r="I179" s="55">
        <v>3690101</v>
      </c>
    </row>
    <row r="180" spans="1:9" hidden="1" x14ac:dyDescent="0.2">
      <c r="A180" s="52" t="s">
        <v>253</v>
      </c>
      <c r="B180" s="52" t="s">
        <v>115</v>
      </c>
      <c r="C180" s="52" t="s">
        <v>514</v>
      </c>
      <c r="D180" s="52" t="s">
        <v>23</v>
      </c>
      <c r="E180" s="52" t="s">
        <v>515</v>
      </c>
      <c r="F180" s="54">
        <v>-537772</v>
      </c>
      <c r="G180" s="52" t="s">
        <v>516</v>
      </c>
      <c r="H180" s="27">
        <v>38300201</v>
      </c>
      <c r="I180" s="55">
        <v>3690101</v>
      </c>
    </row>
    <row r="181" spans="1:9" hidden="1" x14ac:dyDescent="0.2">
      <c r="A181" s="52" t="s">
        <v>253</v>
      </c>
      <c r="B181" s="52" t="s">
        <v>115</v>
      </c>
      <c r="C181" s="52" t="s">
        <v>517</v>
      </c>
      <c r="D181" s="52" t="s">
        <v>23</v>
      </c>
      <c r="E181" s="52" t="s">
        <v>518</v>
      </c>
      <c r="F181" s="54">
        <v>-287142</v>
      </c>
      <c r="G181" s="52" t="s">
        <v>519</v>
      </c>
      <c r="H181" s="27">
        <v>38300201</v>
      </c>
      <c r="I181" s="55">
        <v>3690101</v>
      </c>
    </row>
    <row r="182" spans="1:9" hidden="1" x14ac:dyDescent="0.2">
      <c r="A182" s="52" t="s">
        <v>253</v>
      </c>
      <c r="B182" s="52" t="s">
        <v>115</v>
      </c>
      <c r="C182" s="52" t="s">
        <v>520</v>
      </c>
      <c r="D182" s="52" t="s">
        <v>23</v>
      </c>
      <c r="E182" s="52" t="s">
        <v>521</v>
      </c>
      <c r="F182" s="54">
        <v>-161494</v>
      </c>
      <c r="G182" s="52" t="s">
        <v>522</v>
      </c>
      <c r="H182" s="27">
        <v>38300201</v>
      </c>
      <c r="I182" s="55">
        <v>3690101</v>
      </c>
    </row>
    <row r="183" spans="1:9" hidden="1" x14ac:dyDescent="0.2">
      <c r="A183" s="52" t="s">
        <v>253</v>
      </c>
      <c r="B183" s="52" t="s">
        <v>115</v>
      </c>
      <c r="C183" s="52" t="s">
        <v>523</v>
      </c>
      <c r="D183" s="52" t="s">
        <v>23</v>
      </c>
      <c r="E183" s="52" t="s">
        <v>524</v>
      </c>
      <c r="F183" s="54">
        <v>-694818</v>
      </c>
      <c r="G183" s="52" t="s">
        <v>525</v>
      </c>
      <c r="H183" s="27">
        <v>38300201</v>
      </c>
      <c r="I183" s="55">
        <v>3690101</v>
      </c>
    </row>
    <row r="184" spans="1:9" hidden="1" x14ac:dyDescent="0.2">
      <c r="A184" s="52" t="s">
        <v>284</v>
      </c>
      <c r="B184" s="52" t="s">
        <v>101</v>
      </c>
      <c r="C184" s="52" t="s">
        <v>526</v>
      </c>
      <c r="D184" s="52" t="s">
        <v>102</v>
      </c>
      <c r="E184" s="52" t="s">
        <v>527</v>
      </c>
      <c r="F184" s="53">
        <v>0</v>
      </c>
      <c r="G184" s="52" t="s">
        <v>9</v>
      </c>
      <c r="H184" s="27">
        <v>38300201</v>
      </c>
      <c r="I184" s="55">
        <v>3690101</v>
      </c>
    </row>
    <row r="185" spans="1:9" hidden="1" x14ac:dyDescent="0.2">
      <c r="A185" s="52" t="s">
        <v>284</v>
      </c>
      <c r="B185" s="52" t="s">
        <v>115</v>
      </c>
      <c r="C185" s="52" t="s">
        <v>528</v>
      </c>
      <c r="D185" s="52" t="s">
        <v>23</v>
      </c>
      <c r="E185" s="52" t="s">
        <v>132</v>
      </c>
      <c r="F185" s="54">
        <v>-39225</v>
      </c>
      <c r="G185" s="52" t="s">
        <v>133</v>
      </c>
      <c r="H185" s="27">
        <v>38300201</v>
      </c>
      <c r="I185" s="55">
        <v>3690101</v>
      </c>
    </row>
    <row r="186" spans="1:9" hidden="1" x14ac:dyDescent="0.2">
      <c r="A186" s="52" t="s">
        <v>257</v>
      </c>
      <c r="B186" s="52" t="s">
        <v>101</v>
      </c>
      <c r="C186" s="52" t="s">
        <v>529</v>
      </c>
      <c r="D186" s="52" t="s">
        <v>102</v>
      </c>
      <c r="E186" s="52" t="s">
        <v>530</v>
      </c>
      <c r="F186" s="54">
        <v>-100000</v>
      </c>
      <c r="G186" s="52" t="s">
        <v>9</v>
      </c>
      <c r="H186" s="27">
        <v>38300201</v>
      </c>
      <c r="I186" s="55">
        <v>3690101</v>
      </c>
    </row>
    <row r="187" spans="1:9" hidden="1" x14ac:dyDescent="0.2">
      <c r="A187" s="52" t="s">
        <v>257</v>
      </c>
      <c r="B187" s="52" t="s">
        <v>101</v>
      </c>
      <c r="C187" s="52" t="s">
        <v>111</v>
      </c>
      <c r="D187" s="52" t="s">
        <v>102</v>
      </c>
      <c r="E187" s="52" t="s">
        <v>112</v>
      </c>
      <c r="F187" s="53">
        <v>0</v>
      </c>
      <c r="G187" s="52" t="s">
        <v>10</v>
      </c>
      <c r="H187" s="27">
        <v>38300201</v>
      </c>
      <c r="I187" s="55">
        <v>3690101</v>
      </c>
    </row>
    <row r="188" spans="1:9" hidden="1" x14ac:dyDescent="0.2">
      <c r="A188" s="52" t="s">
        <v>257</v>
      </c>
      <c r="B188" s="52" t="s">
        <v>101</v>
      </c>
      <c r="C188" s="52" t="s">
        <v>113</v>
      </c>
      <c r="D188" s="52" t="s">
        <v>102</v>
      </c>
      <c r="E188" s="52" t="s">
        <v>114</v>
      </c>
      <c r="F188" s="53">
        <v>0</v>
      </c>
      <c r="G188" s="52" t="s">
        <v>531</v>
      </c>
      <c r="H188" s="27">
        <v>38300201</v>
      </c>
      <c r="I188" s="55">
        <v>3690101</v>
      </c>
    </row>
    <row r="189" spans="1:9" hidden="1" x14ac:dyDescent="0.2">
      <c r="A189" s="52" t="s">
        <v>257</v>
      </c>
      <c r="B189" s="52" t="s">
        <v>101</v>
      </c>
      <c r="C189" s="52" t="s">
        <v>130</v>
      </c>
      <c r="D189" s="52" t="s">
        <v>102</v>
      </c>
      <c r="E189" s="52" t="s">
        <v>131</v>
      </c>
      <c r="F189" s="53">
        <v>0</v>
      </c>
      <c r="G189" s="52" t="s">
        <v>10</v>
      </c>
      <c r="H189" s="27">
        <v>38300201</v>
      </c>
      <c r="I189" s="55">
        <v>3690101</v>
      </c>
    </row>
    <row r="190" spans="1:9" hidden="1" x14ac:dyDescent="0.2">
      <c r="A190" s="52" t="s">
        <v>257</v>
      </c>
      <c r="B190" s="52" t="s">
        <v>101</v>
      </c>
      <c r="C190" s="52" t="s">
        <v>532</v>
      </c>
      <c r="D190" s="52" t="s">
        <v>102</v>
      </c>
      <c r="E190" s="52" t="s">
        <v>533</v>
      </c>
      <c r="F190" s="53">
        <v>0</v>
      </c>
      <c r="G190" s="52" t="s">
        <v>9</v>
      </c>
      <c r="H190" s="27">
        <v>38300201</v>
      </c>
      <c r="I190" s="55">
        <v>3690101</v>
      </c>
    </row>
    <row r="191" spans="1:9" hidden="1" x14ac:dyDescent="0.2">
      <c r="A191" s="52" t="s">
        <v>257</v>
      </c>
      <c r="B191" s="52" t="s">
        <v>115</v>
      </c>
      <c r="C191" s="52" t="s">
        <v>534</v>
      </c>
      <c r="D191" s="52" t="s">
        <v>23</v>
      </c>
      <c r="E191" s="52" t="s">
        <v>105</v>
      </c>
      <c r="F191" s="54">
        <v>-346649</v>
      </c>
      <c r="G191" s="52" t="s">
        <v>535</v>
      </c>
      <c r="H191" s="27">
        <v>38300201</v>
      </c>
      <c r="I191" s="55">
        <v>3690101</v>
      </c>
    </row>
    <row r="192" spans="1:9" hidden="1" x14ac:dyDescent="0.2">
      <c r="A192" s="52" t="s">
        <v>257</v>
      </c>
      <c r="B192" s="52" t="s">
        <v>115</v>
      </c>
      <c r="C192" s="52" t="s">
        <v>536</v>
      </c>
      <c r="D192" s="52" t="s">
        <v>23</v>
      </c>
      <c r="E192" s="52" t="s">
        <v>127</v>
      </c>
      <c r="F192" s="54">
        <v>-436017</v>
      </c>
      <c r="G192" s="52" t="s">
        <v>537</v>
      </c>
      <c r="H192" s="27">
        <v>38300201</v>
      </c>
      <c r="I192" s="55">
        <v>3690101</v>
      </c>
    </row>
    <row r="193" spans="1:9" hidden="1" x14ac:dyDescent="0.2">
      <c r="A193" s="52" t="s">
        <v>257</v>
      </c>
      <c r="B193" s="52" t="s">
        <v>115</v>
      </c>
      <c r="C193" s="52" t="s">
        <v>538</v>
      </c>
      <c r="D193" s="52" t="s">
        <v>23</v>
      </c>
      <c r="E193" s="52" t="s">
        <v>539</v>
      </c>
      <c r="F193" s="54">
        <v>-592529</v>
      </c>
      <c r="G193" s="52" t="s">
        <v>540</v>
      </c>
      <c r="H193" s="27">
        <v>38300201</v>
      </c>
      <c r="I193" s="55">
        <v>3690101</v>
      </c>
    </row>
    <row r="194" spans="1:9" hidden="1" x14ac:dyDescent="0.2">
      <c r="A194" s="52" t="s">
        <v>257</v>
      </c>
      <c r="B194" s="52" t="s">
        <v>115</v>
      </c>
      <c r="C194" s="52" t="s">
        <v>541</v>
      </c>
      <c r="D194" s="52" t="s">
        <v>23</v>
      </c>
      <c r="E194" s="52" t="s">
        <v>524</v>
      </c>
      <c r="F194" s="54">
        <v>-142272</v>
      </c>
      <c r="G194" s="52" t="s">
        <v>525</v>
      </c>
      <c r="H194" s="27">
        <v>38300201</v>
      </c>
      <c r="I194" s="55">
        <v>3690101</v>
      </c>
    </row>
    <row r="195" spans="1:9" hidden="1" x14ac:dyDescent="0.2">
      <c r="A195" s="52" t="s">
        <v>542</v>
      </c>
      <c r="B195" s="52" t="s">
        <v>115</v>
      </c>
      <c r="C195" s="52" t="s">
        <v>543</v>
      </c>
      <c r="D195" s="52" t="s">
        <v>23</v>
      </c>
      <c r="E195" s="52" t="s">
        <v>124</v>
      </c>
      <c r="F195" s="54">
        <v>-37126</v>
      </c>
      <c r="G195" s="52" t="s">
        <v>125</v>
      </c>
      <c r="H195" s="27">
        <v>38300201</v>
      </c>
      <c r="I195" s="55">
        <v>3690101</v>
      </c>
    </row>
    <row r="196" spans="1:9" hidden="1" x14ac:dyDescent="0.2">
      <c r="A196" s="52" t="s">
        <v>542</v>
      </c>
      <c r="B196" s="52" t="s">
        <v>115</v>
      </c>
      <c r="C196" s="52" t="s">
        <v>544</v>
      </c>
      <c r="D196" s="52" t="s">
        <v>23</v>
      </c>
      <c r="E196" s="52" t="s">
        <v>104</v>
      </c>
      <c r="F196" s="54">
        <v>-4250</v>
      </c>
      <c r="G196" s="52" t="s">
        <v>507</v>
      </c>
      <c r="H196" s="27">
        <v>38300201</v>
      </c>
      <c r="I196" s="55">
        <v>3690101</v>
      </c>
    </row>
    <row r="197" spans="1:9" hidden="1" x14ac:dyDescent="0.2">
      <c r="A197" s="52" t="s">
        <v>542</v>
      </c>
      <c r="B197" s="52" t="s">
        <v>115</v>
      </c>
      <c r="C197" s="52" t="s">
        <v>545</v>
      </c>
      <c r="D197" s="52" t="s">
        <v>23</v>
      </c>
      <c r="E197" s="52" t="s">
        <v>546</v>
      </c>
      <c r="F197" s="54">
        <v>-188366</v>
      </c>
      <c r="G197" s="52" t="s">
        <v>547</v>
      </c>
      <c r="H197" s="27">
        <v>38300201</v>
      </c>
      <c r="I197" s="55">
        <v>3690101</v>
      </c>
    </row>
    <row r="198" spans="1:9" hidden="1" x14ac:dyDescent="0.2">
      <c r="A198" s="52" t="s">
        <v>542</v>
      </c>
      <c r="B198" s="52" t="s">
        <v>115</v>
      </c>
      <c r="C198" s="52" t="s">
        <v>548</v>
      </c>
      <c r="D198" s="52" t="s">
        <v>23</v>
      </c>
      <c r="E198" s="52" t="s">
        <v>549</v>
      </c>
      <c r="F198" s="54">
        <v>-55522</v>
      </c>
      <c r="G198" s="52" t="s">
        <v>550</v>
      </c>
      <c r="H198" s="27">
        <v>38300201</v>
      </c>
      <c r="I198" s="55">
        <v>3690101</v>
      </c>
    </row>
    <row r="199" spans="1:9" hidden="1" x14ac:dyDescent="0.2">
      <c r="A199" s="52" t="s">
        <v>542</v>
      </c>
      <c r="B199" s="52" t="s">
        <v>115</v>
      </c>
      <c r="C199" s="52" t="s">
        <v>551</v>
      </c>
      <c r="D199" s="52" t="s">
        <v>23</v>
      </c>
      <c r="E199" s="52" t="s">
        <v>552</v>
      </c>
      <c r="F199" s="54">
        <v>-196277</v>
      </c>
      <c r="G199" s="52" t="s">
        <v>553</v>
      </c>
      <c r="H199" s="27">
        <v>38300201</v>
      </c>
      <c r="I199" s="55">
        <v>3690101</v>
      </c>
    </row>
    <row r="200" spans="1:9" hidden="1" x14ac:dyDescent="0.2">
      <c r="A200" s="52" t="s">
        <v>542</v>
      </c>
      <c r="B200" s="52" t="s">
        <v>115</v>
      </c>
      <c r="C200" s="52" t="s">
        <v>554</v>
      </c>
      <c r="D200" s="52" t="s">
        <v>23</v>
      </c>
      <c r="E200" s="52" t="s">
        <v>555</v>
      </c>
      <c r="F200" s="54">
        <v>-336973</v>
      </c>
      <c r="G200" s="52" t="s">
        <v>556</v>
      </c>
      <c r="H200" s="27">
        <v>38300201</v>
      </c>
      <c r="I200" s="55">
        <v>3690101</v>
      </c>
    </row>
    <row r="201" spans="1:9" hidden="1" x14ac:dyDescent="0.2">
      <c r="A201" s="52" t="s">
        <v>542</v>
      </c>
      <c r="B201" s="52" t="s">
        <v>115</v>
      </c>
      <c r="C201" s="52" t="s">
        <v>557</v>
      </c>
      <c r="D201" s="52" t="s">
        <v>23</v>
      </c>
      <c r="E201" s="52" t="s">
        <v>524</v>
      </c>
      <c r="F201" s="54">
        <v>-153203</v>
      </c>
      <c r="G201" s="52" t="s">
        <v>525</v>
      </c>
      <c r="H201" s="27">
        <v>38300201</v>
      </c>
      <c r="I201" s="55">
        <v>3690101</v>
      </c>
    </row>
    <row r="202" spans="1:9" hidden="1" x14ac:dyDescent="0.2">
      <c r="A202" s="52" t="s">
        <v>542</v>
      </c>
      <c r="B202" s="52" t="s">
        <v>115</v>
      </c>
      <c r="C202" s="52" t="s">
        <v>558</v>
      </c>
      <c r="D202" s="52" t="s">
        <v>23</v>
      </c>
      <c r="E202" s="52" t="s">
        <v>559</v>
      </c>
      <c r="F202" s="54">
        <v>-128281</v>
      </c>
      <c r="G202" s="52" t="s">
        <v>560</v>
      </c>
      <c r="H202" s="27">
        <v>38300201</v>
      </c>
      <c r="I202" s="55">
        <v>3690101</v>
      </c>
    </row>
    <row r="203" spans="1:9" hidden="1" x14ac:dyDescent="0.2">
      <c r="A203" s="52" t="s">
        <v>275</v>
      </c>
      <c r="B203" s="52" t="s">
        <v>101</v>
      </c>
      <c r="C203" s="52" t="s">
        <v>561</v>
      </c>
      <c r="D203" s="52" t="s">
        <v>102</v>
      </c>
      <c r="E203" s="52" t="s">
        <v>562</v>
      </c>
      <c r="F203" s="54">
        <v>-100000</v>
      </c>
      <c r="G203" s="52" t="s">
        <v>9</v>
      </c>
      <c r="H203" s="27">
        <v>38300201</v>
      </c>
      <c r="I203" s="55">
        <v>3690101</v>
      </c>
    </row>
    <row r="204" spans="1:9" hidden="1" x14ac:dyDescent="0.2">
      <c r="A204" s="52" t="s">
        <v>275</v>
      </c>
      <c r="B204" s="52" t="s">
        <v>101</v>
      </c>
      <c r="C204" s="52" t="s">
        <v>563</v>
      </c>
      <c r="D204" s="52" t="s">
        <v>102</v>
      </c>
      <c r="E204" s="52" t="s">
        <v>564</v>
      </c>
      <c r="F204" s="54">
        <v>-812500</v>
      </c>
      <c r="G204" s="52" t="s">
        <v>9</v>
      </c>
      <c r="H204" s="27">
        <v>38300201</v>
      </c>
      <c r="I204" s="55">
        <v>3690101</v>
      </c>
    </row>
    <row r="205" spans="1:9" hidden="1" x14ac:dyDescent="0.2">
      <c r="A205" s="52" t="s">
        <v>275</v>
      </c>
      <c r="B205" s="52" t="s">
        <v>115</v>
      </c>
      <c r="C205" s="52" t="s">
        <v>565</v>
      </c>
      <c r="D205" s="52" t="s">
        <v>23</v>
      </c>
      <c r="E205" s="52" t="s">
        <v>566</v>
      </c>
      <c r="F205" s="54">
        <v>-114583</v>
      </c>
      <c r="G205" s="52" t="s">
        <v>567</v>
      </c>
      <c r="H205" s="27">
        <v>38300201</v>
      </c>
      <c r="I205" s="55">
        <v>3690101</v>
      </c>
    </row>
    <row r="206" spans="1:9" hidden="1" x14ac:dyDescent="0.2">
      <c r="A206" s="52" t="s">
        <v>275</v>
      </c>
      <c r="B206" s="52" t="s">
        <v>115</v>
      </c>
      <c r="C206" s="52" t="s">
        <v>568</v>
      </c>
      <c r="D206" s="52" t="s">
        <v>23</v>
      </c>
      <c r="E206" s="52" t="s">
        <v>426</v>
      </c>
      <c r="F206" s="54">
        <v>-7992</v>
      </c>
      <c r="G206" s="52" t="s">
        <v>427</v>
      </c>
      <c r="H206" s="27">
        <v>38300201</v>
      </c>
      <c r="I206" s="55">
        <v>3690101</v>
      </c>
    </row>
    <row r="207" spans="1:9" hidden="1" x14ac:dyDescent="0.2">
      <c r="A207" s="52" t="s">
        <v>275</v>
      </c>
      <c r="B207" s="52" t="s">
        <v>115</v>
      </c>
      <c r="C207" s="52" t="s">
        <v>569</v>
      </c>
      <c r="D207" s="52" t="s">
        <v>23</v>
      </c>
      <c r="E207" s="52" t="s">
        <v>482</v>
      </c>
      <c r="F207" s="54">
        <v>-49110</v>
      </c>
      <c r="G207" s="52" t="s">
        <v>570</v>
      </c>
      <c r="H207" s="27">
        <v>38300201</v>
      </c>
      <c r="I207" s="55">
        <v>3690101</v>
      </c>
    </row>
    <row r="208" spans="1:9" hidden="1" x14ac:dyDescent="0.2">
      <c r="A208" s="52" t="s">
        <v>275</v>
      </c>
      <c r="B208" s="52" t="s">
        <v>115</v>
      </c>
      <c r="C208" s="52" t="s">
        <v>571</v>
      </c>
      <c r="D208" s="52" t="s">
        <v>23</v>
      </c>
      <c r="E208" s="52" t="s">
        <v>480</v>
      </c>
      <c r="F208" s="54">
        <v>-77103</v>
      </c>
      <c r="G208" s="52" t="s">
        <v>572</v>
      </c>
      <c r="H208" s="27">
        <v>38300201</v>
      </c>
      <c r="I208" s="55">
        <v>3690101</v>
      </c>
    </row>
    <row r="209" spans="1:9" hidden="1" x14ac:dyDescent="0.2">
      <c r="A209" s="52" t="s">
        <v>275</v>
      </c>
      <c r="B209" s="52" t="s">
        <v>115</v>
      </c>
      <c r="C209" s="52" t="s">
        <v>573</v>
      </c>
      <c r="D209" s="52" t="s">
        <v>23</v>
      </c>
      <c r="E209" s="52" t="s">
        <v>574</v>
      </c>
      <c r="F209" s="54">
        <v>-72054</v>
      </c>
      <c r="G209" s="52" t="s">
        <v>575</v>
      </c>
      <c r="H209" s="27">
        <v>38300201</v>
      </c>
      <c r="I209" s="55">
        <v>3690101</v>
      </c>
    </row>
    <row r="210" spans="1:9" hidden="1" x14ac:dyDescent="0.2">
      <c r="A210" s="52" t="s">
        <v>275</v>
      </c>
      <c r="B210" s="52" t="s">
        <v>115</v>
      </c>
      <c r="C210" s="52" t="s">
        <v>576</v>
      </c>
      <c r="D210" s="52" t="s">
        <v>23</v>
      </c>
      <c r="E210" s="52" t="s">
        <v>577</v>
      </c>
      <c r="F210" s="54">
        <v>-113470</v>
      </c>
      <c r="G210" s="52" t="s">
        <v>578</v>
      </c>
      <c r="H210" s="27">
        <v>38300201</v>
      </c>
      <c r="I210" s="55">
        <v>3690101</v>
      </c>
    </row>
    <row r="211" spans="1:9" hidden="1" x14ac:dyDescent="0.2">
      <c r="A211" s="52" t="s">
        <v>275</v>
      </c>
      <c r="B211" s="52" t="s">
        <v>115</v>
      </c>
      <c r="C211" s="52" t="s">
        <v>579</v>
      </c>
      <c r="D211" s="52" t="s">
        <v>23</v>
      </c>
      <c r="E211" s="52" t="s">
        <v>490</v>
      </c>
      <c r="F211" s="54">
        <v>-18102</v>
      </c>
      <c r="G211" s="52" t="s">
        <v>580</v>
      </c>
      <c r="H211" s="27">
        <v>38300201</v>
      </c>
      <c r="I211" s="55">
        <v>3690101</v>
      </c>
    </row>
    <row r="212" spans="1:9" hidden="1" x14ac:dyDescent="0.2">
      <c r="A212" s="52" t="s">
        <v>275</v>
      </c>
      <c r="B212" s="52" t="s">
        <v>115</v>
      </c>
      <c r="C212" s="52" t="s">
        <v>581</v>
      </c>
      <c r="D212" s="52" t="s">
        <v>23</v>
      </c>
      <c r="E212" s="52" t="s">
        <v>521</v>
      </c>
      <c r="F212" s="54">
        <v>-15286</v>
      </c>
      <c r="G212" s="52" t="s">
        <v>522</v>
      </c>
      <c r="H212" s="27">
        <v>38300201</v>
      </c>
      <c r="I212" s="55">
        <v>3690101</v>
      </c>
    </row>
    <row r="213" spans="1:9" hidden="1" x14ac:dyDescent="0.2">
      <c r="A213" s="52" t="s">
        <v>275</v>
      </c>
      <c r="B213" s="52" t="s">
        <v>115</v>
      </c>
      <c r="C213" s="52" t="s">
        <v>582</v>
      </c>
      <c r="D213" s="52" t="s">
        <v>23</v>
      </c>
      <c r="E213" s="52" t="s">
        <v>353</v>
      </c>
      <c r="F213" s="54">
        <v>-16969</v>
      </c>
      <c r="G213" s="52" t="s">
        <v>583</v>
      </c>
      <c r="H213" s="27">
        <v>38300201</v>
      </c>
      <c r="I213" s="55">
        <v>3690101</v>
      </c>
    </row>
    <row r="214" spans="1:9" hidden="1" x14ac:dyDescent="0.2">
      <c r="A214" s="52" t="s">
        <v>275</v>
      </c>
      <c r="B214" s="52" t="s">
        <v>115</v>
      </c>
      <c r="C214" s="52" t="s">
        <v>584</v>
      </c>
      <c r="D214" s="52" t="s">
        <v>23</v>
      </c>
      <c r="E214" s="52" t="s">
        <v>585</v>
      </c>
      <c r="F214" s="54">
        <v>-7042</v>
      </c>
      <c r="G214" s="52" t="s">
        <v>586</v>
      </c>
      <c r="H214" s="27">
        <v>38300201</v>
      </c>
      <c r="I214" s="55">
        <v>3690101</v>
      </c>
    </row>
    <row r="215" spans="1:9" hidden="1" x14ac:dyDescent="0.2">
      <c r="A215" s="52" t="s">
        <v>275</v>
      </c>
      <c r="B215" s="52" t="s">
        <v>115</v>
      </c>
      <c r="C215" s="52" t="s">
        <v>587</v>
      </c>
      <c r="D215" s="52" t="s">
        <v>23</v>
      </c>
      <c r="E215" s="52" t="s">
        <v>351</v>
      </c>
      <c r="F215" s="54">
        <v>-4824</v>
      </c>
      <c r="G215" s="52" t="s">
        <v>588</v>
      </c>
      <c r="H215" s="27">
        <v>38300201</v>
      </c>
      <c r="I215" s="55">
        <v>3690101</v>
      </c>
    </row>
    <row r="216" spans="1:9" hidden="1" x14ac:dyDescent="0.2">
      <c r="A216" s="52" t="s">
        <v>275</v>
      </c>
      <c r="B216" s="52" t="s">
        <v>115</v>
      </c>
      <c r="C216" s="52" t="s">
        <v>589</v>
      </c>
      <c r="D216" s="52" t="s">
        <v>23</v>
      </c>
      <c r="E216" s="52" t="s">
        <v>590</v>
      </c>
      <c r="F216" s="54">
        <v>-20824</v>
      </c>
      <c r="G216" s="52" t="s">
        <v>591</v>
      </c>
      <c r="H216" s="27">
        <v>38300201</v>
      </c>
      <c r="I216" s="55">
        <v>3690101</v>
      </c>
    </row>
    <row r="217" spans="1:9" hidden="1" x14ac:dyDescent="0.2">
      <c r="A217" s="52" t="s">
        <v>275</v>
      </c>
      <c r="B217" s="52" t="s">
        <v>115</v>
      </c>
      <c r="C217" s="52" t="s">
        <v>592</v>
      </c>
      <c r="D217" s="52" t="s">
        <v>23</v>
      </c>
      <c r="E217" s="52" t="s">
        <v>533</v>
      </c>
      <c r="F217" s="54">
        <v>-214500</v>
      </c>
      <c r="G217" s="52" t="s">
        <v>593</v>
      </c>
      <c r="H217" s="27">
        <v>38300201</v>
      </c>
      <c r="I217" s="55">
        <v>3690101</v>
      </c>
    </row>
    <row r="218" spans="1:9" hidden="1" x14ac:dyDescent="0.2">
      <c r="A218" s="52" t="s">
        <v>275</v>
      </c>
      <c r="B218" s="52" t="s">
        <v>115</v>
      </c>
      <c r="C218" s="52" t="s">
        <v>594</v>
      </c>
      <c r="D218" s="52" t="s">
        <v>23</v>
      </c>
      <c r="E218" s="52" t="s">
        <v>355</v>
      </c>
      <c r="F218" s="54">
        <v>-25345</v>
      </c>
      <c r="G218" s="52" t="s">
        <v>595</v>
      </c>
      <c r="H218" s="27">
        <v>38300201</v>
      </c>
      <c r="I218" s="55">
        <v>3690101</v>
      </c>
    </row>
    <row r="219" spans="1:9" hidden="1" x14ac:dyDescent="0.2">
      <c r="A219" s="52" t="s">
        <v>299</v>
      </c>
      <c r="B219" s="52" t="s">
        <v>101</v>
      </c>
      <c r="C219" s="52" t="s">
        <v>596</v>
      </c>
      <c r="D219" s="52" t="s">
        <v>102</v>
      </c>
      <c r="E219" s="52" t="s">
        <v>597</v>
      </c>
      <c r="F219" s="54">
        <v>-100000</v>
      </c>
      <c r="G219" s="52" t="s">
        <v>9</v>
      </c>
      <c r="H219" s="27">
        <v>38300201</v>
      </c>
      <c r="I219" s="55">
        <v>3690101</v>
      </c>
    </row>
    <row r="220" spans="1:9" hidden="1" x14ac:dyDescent="0.2">
      <c r="A220" s="52" t="s">
        <v>299</v>
      </c>
      <c r="B220" s="52" t="s">
        <v>101</v>
      </c>
      <c r="C220" s="52" t="s">
        <v>598</v>
      </c>
      <c r="D220" s="52" t="s">
        <v>102</v>
      </c>
      <c r="E220" s="52" t="s">
        <v>599</v>
      </c>
      <c r="F220" s="53">
        <v>0</v>
      </c>
      <c r="G220" s="52" t="s">
        <v>9</v>
      </c>
      <c r="H220" s="27">
        <v>38300201</v>
      </c>
      <c r="I220" s="55">
        <v>3690101</v>
      </c>
    </row>
    <row r="221" spans="1:9" hidden="1" x14ac:dyDescent="0.2">
      <c r="A221" s="52" t="s">
        <v>299</v>
      </c>
      <c r="B221" s="52" t="s">
        <v>101</v>
      </c>
      <c r="C221" s="52" t="s">
        <v>600</v>
      </c>
      <c r="D221" s="52" t="s">
        <v>102</v>
      </c>
      <c r="E221" s="52" t="s">
        <v>601</v>
      </c>
      <c r="F221" s="54">
        <v>-850000</v>
      </c>
      <c r="G221" s="52" t="s">
        <v>9</v>
      </c>
      <c r="H221" s="27">
        <v>38300201</v>
      </c>
      <c r="I221" s="55">
        <v>3690101</v>
      </c>
    </row>
    <row r="222" spans="1:9" hidden="1" x14ac:dyDescent="0.2">
      <c r="A222" s="52" t="s">
        <v>299</v>
      </c>
      <c r="B222" s="52" t="s">
        <v>115</v>
      </c>
      <c r="C222" s="52" t="s">
        <v>602</v>
      </c>
      <c r="D222" s="52" t="s">
        <v>23</v>
      </c>
      <c r="E222" s="52" t="s">
        <v>603</v>
      </c>
      <c r="F222" s="54">
        <v>-306786</v>
      </c>
      <c r="G222" s="52" t="s">
        <v>604</v>
      </c>
      <c r="H222" s="27">
        <v>38300201</v>
      </c>
      <c r="I222" s="55">
        <v>3690101</v>
      </c>
    </row>
    <row r="223" spans="1:9" hidden="1" x14ac:dyDescent="0.2">
      <c r="A223" s="52" t="s">
        <v>299</v>
      </c>
      <c r="B223" s="52" t="s">
        <v>115</v>
      </c>
      <c r="C223" s="52" t="s">
        <v>605</v>
      </c>
      <c r="D223" s="52" t="s">
        <v>23</v>
      </c>
      <c r="E223" s="52" t="s">
        <v>120</v>
      </c>
      <c r="F223" s="54">
        <v>-366246</v>
      </c>
      <c r="G223" s="52" t="s">
        <v>121</v>
      </c>
      <c r="H223" s="27">
        <v>38300201</v>
      </c>
      <c r="I223" s="55">
        <v>3690101</v>
      </c>
    </row>
    <row r="224" spans="1:9" hidden="1" x14ac:dyDescent="0.2">
      <c r="A224" s="52" t="s">
        <v>299</v>
      </c>
      <c r="B224" s="52" t="s">
        <v>115</v>
      </c>
      <c r="C224" s="52" t="s">
        <v>606</v>
      </c>
      <c r="D224" s="52" t="s">
        <v>23</v>
      </c>
      <c r="E224" s="52" t="s">
        <v>607</v>
      </c>
      <c r="F224" s="54">
        <v>-344384</v>
      </c>
      <c r="G224" s="52" t="s">
        <v>608</v>
      </c>
      <c r="H224" s="27">
        <v>38300201</v>
      </c>
      <c r="I224" s="55">
        <v>3690101</v>
      </c>
    </row>
    <row r="225" spans="1:9" hidden="1" x14ac:dyDescent="0.2">
      <c r="A225" s="52" t="s">
        <v>299</v>
      </c>
      <c r="B225" s="52" t="s">
        <v>115</v>
      </c>
      <c r="C225" s="52" t="s">
        <v>609</v>
      </c>
      <c r="D225" s="52" t="s">
        <v>23</v>
      </c>
      <c r="E225" s="52" t="s">
        <v>393</v>
      </c>
      <c r="F225" s="54">
        <v>-27365</v>
      </c>
      <c r="G225" s="52" t="s">
        <v>394</v>
      </c>
      <c r="H225" s="27">
        <v>38300201</v>
      </c>
      <c r="I225" s="55">
        <v>3690101</v>
      </c>
    </row>
    <row r="226" spans="1:9" hidden="1" x14ac:dyDescent="0.2">
      <c r="A226" s="52" t="s">
        <v>299</v>
      </c>
      <c r="B226" s="52" t="s">
        <v>115</v>
      </c>
      <c r="C226" s="52" t="s">
        <v>610</v>
      </c>
      <c r="D226" s="52" t="s">
        <v>23</v>
      </c>
      <c r="E226" s="52" t="s">
        <v>611</v>
      </c>
      <c r="F226" s="54">
        <v>-350625</v>
      </c>
      <c r="G226" s="52" t="s">
        <v>612</v>
      </c>
      <c r="H226" s="27">
        <v>38300201</v>
      </c>
      <c r="I226" s="55">
        <v>3690101</v>
      </c>
    </row>
    <row r="227" spans="1:9" hidden="1" x14ac:dyDescent="0.2">
      <c r="A227" s="52" t="s">
        <v>299</v>
      </c>
      <c r="B227" s="52" t="s">
        <v>115</v>
      </c>
      <c r="C227" s="52" t="s">
        <v>613</v>
      </c>
      <c r="D227" s="52" t="s">
        <v>23</v>
      </c>
      <c r="E227" s="52" t="s">
        <v>116</v>
      </c>
      <c r="F227" s="54">
        <v>-191593</v>
      </c>
      <c r="G227" s="52" t="s">
        <v>117</v>
      </c>
      <c r="H227" s="27">
        <v>38300201</v>
      </c>
      <c r="I227" s="55">
        <v>3690101</v>
      </c>
    </row>
    <row r="228" spans="1:9" hidden="1" x14ac:dyDescent="0.2">
      <c r="A228" s="52" t="s">
        <v>299</v>
      </c>
      <c r="B228" s="52" t="s">
        <v>115</v>
      </c>
      <c r="C228" s="52" t="s">
        <v>614</v>
      </c>
      <c r="D228" s="52" t="s">
        <v>23</v>
      </c>
      <c r="E228" s="52" t="s">
        <v>615</v>
      </c>
      <c r="F228" s="54">
        <v>-146728</v>
      </c>
      <c r="G228" s="52" t="s">
        <v>616</v>
      </c>
      <c r="H228" s="27">
        <v>38300201</v>
      </c>
      <c r="I228" s="55">
        <v>3690101</v>
      </c>
    </row>
    <row r="229" spans="1:9" hidden="1" x14ac:dyDescent="0.2">
      <c r="A229" s="52" t="s">
        <v>265</v>
      </c>
      <c r="B229" s="52" t="s">
        <v>115</v>
      </c>
      <c r="C229" s="52" t="s">
        <v>617</v>
      </c>
      <c r="D229" s="52" t="s">
        <v>23</v>
      </c>
      <c r="E229" s="52" t="s">
        <v>618</v>
      </c>
      <c r="F229" s="54">
        <v>-10460</v>
      </c>
      <c r="G229" s="52" t="s">
        <v>619</v>
      </c>
      <c r="H229" s="27">
        <v>38300202</v>
      </c>
      <c r="I229" s="50">
        <v>3690101</v>
      </c>
    </row>
    <row r="230" spans="1:9" hidden="1" x14ac:dyDescent="0.2">
      <c r="A230" s="52" t="s">
        <v>265</v>
      </c>
      <c r="B230" s="52" t="s">
        <v>115</v>
      </c>
      <c r="C230" s="52" t="s">
        <v>620</v>
      </c>
      <c r="D230" s="52" t="s">
        <v>23</v>
      </c>
      <c r="E230" s="52" t="s">
        <v>621</v>
      </c>
      <c r="F230" s="54">
        <v>-48740</v>
      </c>
      <c r="G230" s="52" t="s">
        <v>622</v>
      </c>
      <c r="H230" s="27">
        <v>38300202</v>
      </c>
      <c r="I230" s="50">
        <v>3690101</v>
      </c>
    </row>
    <row r="231" spans="1:9" hidden="1" x14ac:dyDescent="0.2">
      <c r="A231" s="52" t="s">
        <v>265</v>
      </c>
      <c r="B231" s="52" t="s">
        <v>115</v>
      </c>
      <c r="C231" s="52" t="s">
        <v>623</v>
      </c>
      <c r="D231" s="52" t="s">
        <v>23</v>
      </c>
      <c r="E231" s="52" t="s">
        <v>624</v>
      </c>
      <c r="F231" s="54">
        <v>-329799</v>
      </c>
      <c r="G231" s="52" t="s">
        <v>625</v>
      </c>
      <c r="H231" s="27">
        <v>38300202</v>
      </c>
      <c r="I231" s="50">
        <v>3690101</v>
      </c>
    </row>
    <row r="232" spans="1:9" hidden="1" x14ac:dyDescent="0.2">
      <c r="A232" s="52" t="s">
        <v>265</v>
      </c>
      <c r="B232" s="52" t="s">
        <v>115</v>
      </c>
      <c r="C232" s="52" t="s">
        <v>626</v>
      </c>
      <c r="D232" s="52" t="s">
        <v>23</v>
      </c>
      <c r="E232" s="52" t="s">
        <v>627</v>
      </c>
      <c r="F232" s="54">
        <v>-13437</v>
      </c>
      <c r="G232" s="52" t="s">
        <v>628</v>
      </c>
      <c r="H232" s="27">
        <v>38300202</v>
      </c>
      <c r="I232" s="50">
        <v>3690101</v>
      </c>
    </row>
    <row r="233" spans="1:9" hidden="1" x14ac:dyDescent="0.2">
      <c r="A233" s="52" t="s">
        <v>255</v>
      </c>
      <c r="B233" s="52" t="s">
        <v>115</v>
      </c>
      <c r="C233" s="52" t="s">
        <v>629</v>
      </c>
      <c r="D233" s="52" t="s">
        <v>23</v>
      </c>
      <c r="E233" s="52" t="s">
        <v>630</v>
      </c>
      <c r="F233" s="54">
        <v>-111550</v>
      </c>
      <c r="G233" s="52" t="s">
        <v>631</v>
      </c>
      <c r="H233" s="27">
        <v>38300202</v>
      </c>
      <c r="I233" s="50">
        <v>3690101</v>
      </c>
    </row>
    <row r="234" spans="1:9" hidden="1" x14ac:dyDescent="0.2">
      <c r="A234" s="52" t="s">
        <v>255</v>
      </c>
      <c r="B234" s="52" t="s">
        <v>115</v>
      </c>
      <c r="C234" s="52" t="s">
        <v>632</v>
      </c>
      <c r="D234" s="52" t="s">
        <v>23</v>
      </c>
      <c r="E234" s="52" t="s">
        <v>633</v>
      </c>
      <c r="F234" s="54">
        <v>-441927</v>
      </c>
      <c r="G234" s="52" t="s">
        <v>634</v>
      </c>
      <c r="H234" s="27">
        <v>38300202</v>
      </c>
      <c r="I234" s="50">
        <v>3690101</v>
      </c>
    </row>
    <row r="235" spans="1:9" hidden="1" x14ac:dyDescent="0.2">
      <c r="A235" s="52" t="s">
        <v>255</v>
      </c>
      <c r="B235" s="52" t="s">
        <v>115</v>
      </c>
      <c r="C235" s="52" t="s">
        <v>635</v>
      </c>
      <c r="D235" s="52" t="s">
        <v>23</v>
      </c>
      <c r="E235" s="52" t="s">
        <v>636</v>
      </c>
      <c r="F235" s="54">
        <v>-76828</v>
      </c>
      <c r="G235" s="52" t="s">
        <v>637</v>
      </c>
      <c r="H235" s="27">
        <v>38300202</v>
      </c>
      <c r="I235" s="50">
        <v>3690101</v>
      </c>
    </row>
    <row r="236" spans="1:9" hidden="1" x14ac:dyDescent="0.2">
      <c r="A236" s="52" t="s">
        <v>255</v>
      </c>
      <c r="B236" s="52" t="s">
        <v>115</v>
      </c>
      <c r="C236" s="52" t="s">
        <v>638</v>
      </c>
      <c r="D236" s="52" t="s">
        <v>23</v>
      </c>
      <c r="E236" s="52" t="s">
        <v>639</v>
      </c>
      <c r="F236" s="54">
        <v>-11298</v>
      </c>
      <c r="G236" s="52" t="s">
        <v>640</v>
      </c>
      <c r="H236" s="27">
        <v>38300202</v>
      </c>
      <c r="I236" s="50">
        <v>3690101</v>
      </c>
    </row>
    <row r="237" spans="1:9" hidden="1" x14ac:dyDescent="0.2">
      <c r="A237" s="52" t="s">
        <v>255</v>
      </c>
      <c r="B237" s="52" t="s">
        <v>115</v>
      </c>
      <c r="C237" s="52" t="s">
        <v>641</v>
      </c>
      <c r="D237" s="52" t="s">
        <v>23</v>
      </c>
      <c r="E237" s="52" t="s">
        <v>642</v>
      </c>
      <c r="F237" s="54">
        <v>-144195</v>
      </c>
      <c r="G237" s="52" t="s">
        <v>643</v>
      </c>
      <c r="H237" s="27">
        <v>38300202</v>
      </c>
      <c r="I237" s="50">
        <v>3690101</v>
      </c>
    </row>
    <row r="238" spans="1:9" hidden="1" x14ac:dyDescent="0.2">
      <c r="A238" s="52" t="s">
        <v>266</v>
      </c>
      <c r="B238" s="52" t="s">
        <v>115</v>
      </c>
      <c r="C238" s="52" t="s">
        <v>644</v>
      </c>
      <c r="D238" s="52" t="s">
        <v>23</v>
      </c>
      <c r="E238" s="52" t="s">
        <v>645</v>
      </c>
      <c r="F238" s="54">
        <v>-76948</v>
      </c>
      <c r="G238" s="52" t="s">
        <v>646</v>
      </c>
      <c r="H238" s="27">
        <v>38300202</v>
      </c>
      <c r="I238" s="50">
        <v>3690101</v>
      </c>
    </row>
    <row r="239" spans="1:9" hidden="1" x14ac:dyDescent="0.2">
      <c r="A239" s="52" t="s">
        <v>266</v>
      </c>
      <c r="B239" s="52" t="s">
        <v>115</v>
      </c>
      <c r="C239" s="52" t="s">
        <v>647</v>
      </c>
      <c r="D239" s="52" t="s">
        <v>23</v>
      </c>
      <c r="E239" s="52" t="s">
        <v>648</v>
      </c>
      <c r="F239" s="54">
        <v>-37108</v>
      </c>
      <c r="G239" s="52" t="s">
        <v>649</v>
      </c>
      <c r="H239" s="27">
        <v>38300202</v>
      </c>
      <c r="I239" s="50">
        <v>3690101</v>
      </c>
    </row>
    <row r="240" spans="1:9" hidden="1" x14ac:dyDescent="0.2">
      <c r="A240" s="52" t="s">
        <v>266</v>
      </c>
      <c r="B240" s="52" t="s">
        <v>115</v>
      </c>
      <c r="C240" s="52" t="s">
        <v>650</v>
      </c>
      <c r="D240" s="52" t="s">
        <v>23</v>
      </c>
      <c r="E240" s="52" t="s">
        <v>651</v>
      </c>
      <c r="F240" s="54">
        <v>-173250</v>
      </c>
      <c r="G240" s="52" t="s">
        <v>652</v>
      </c>
      <c r="H240" s="27">
        <v>38300202</v>
      </c>
      <c r="I240" s="50">
        <v>3690101</v>
      </c>
    </row>
    <row r="241" spans="1:9" hidden="1" x14ac:dyDescent="0.2">
      <c r="A241" s="52" t="s">
        <v>266</v>
      </c>
      <c r="B241" s="52" t="s">
        <v>115</v>
      </c>
      <c r="C241" s="52" t="s">
        <v>653</v>
      </c>
      <c r="D241" s="52" t="s">
        <v>23</v>
      </c>
      <c r="E241" s="52" t="s">
        <v>654</v>
      </c>
      <c r="F241" s="54">
        <v>-1668</v>
      </c>
      <c r="G241" s="52" t="s">
        <v>655</v>
      </c>
      <c r="H241" s="27">
        <v>38300202</v>
      </c>
      <c r="I241" s="50">
        <v>3690101</v>
      </c>
    </row>
    <row r="242" spans="1:9" hidden="1" x14ac:dyDescent="0.2">
      <c r="A242" s="52" t="s">
        <v>266</v>
      </c>
      <c r="B242" s="52" t="s">
        <v>115</v>
      </c>
      <c r="C242" s="52" t="s">
        <v>656</v>
      </c>
      <c r="D242" s="52" t="s">
        <v>23</v>
      </c>
      <c r="E242" s="52" t="s">
        <v>657</v>
      </c>
      <c r="F242" s="54">
        <v>-31886</v>
      </c>
      <c r="G242" s="52" t="s">
        <v>658</v>
      </c>
      <c r="H242" s="27">
        <v>38300202</v>
      </c>
      <c r="I242" s="50">
        <v>3690101</v>
      </c>
    </row>
    <row r="243" spans="1:9" hidden="1" x14ac:dyDescent="0.2">
      <c r="A243" s="52" t="s">
        <v>307</v>
      </c>
      <c r="B243" s="52" t="s">
        <v>101</v>
      </c>
      <c r="C243" s="52" t="s">
        <v>659</v>
      </c>
      <c r="D243" s="52" t="s">
        <v>102</v>
      </c>
      <c r="E243" s="52" t="s">
        <v>660</v>
      </c>
      <c r="F243" s="54">
        <v>-374000</v>
      </c>
      <c r="G243" s="52" t="s">
        <v>9</v>
      </c>
      <c r="H243" s="27">
        <v>38300202</v>
      </c>
      <c r="I243" s="50">
        <v>3690101</v>
      </c>
    </row>
    <row r="244" spans="1:9" hidden="1" x14ac:dyDescent="0.2">
      <c r="A244" s="52" t="s">
        <v>407</v>
      </c>
      <c r="B244" s="52" t="s">
        <v>115</v>
      </c>
      <c r="C244" s="52" t="s">
        <v>661</v>
      </c>
      <c r="D244" s="52" t="s">
        <v>23</v>
      </c>
      <c r="E244" s="52" t="s">
        <v>662</v>
      </c>
      <c r="F244" s="54">
        <v>-4013</v>
      </c>
      <c r="G244" s="52" t="s">
        <v>663</v>
      </c>
      <c r="H244" s="27">
        <v>38300202</v>
      </c>
      <c r="I244" s="50">
        <v>3690101</v>
      </c>
    </row>
    <row r="245" spans="1:9" hidden="1" x14ac:dyDescent="0.2">
      <c r="A245" s="52" t="s">
        <v>243</v>
      </c>
      <c r="B245" s="52" t="s">
        <v>115</v>
      </c>
      <c r="C245" s="52" t="s">
        <v>664</v>
      </c>
      <c r="D245" s="52" t="s">
        <v>23</v>
      </c>
      <c r="E245" s="52" t="s">
        <v>665</v>
      </c>
      <c r="F245" s="54">
        <v>-1179693</v>
      </c>
      <c r="G245" s="52" t="s">
        <v>666</v>
      </c>
      <c r="H245" s="27">
        <v>38300202</v>
      </c>
      <c r="I245" s="50">
        <v>3690101</v>
      </c>
    </row>
    <row r="246" spans="1:9" hidden="1" x14ac:dyDescent="0.2">
      <c r="A246" s="52" t="s">
        <v>243</v>
      </c>
      <c r="B246" s="52" t="s">
        <v>115</v>
      </c>
      <c r="C246" s="52" t="s">
        <v>667</v>
      </c>
      <c r="D246" s="52" t="s">
        <v>23</v>
      </c>
      <c r="E246" s="52" t="s">
        <v>668</v>
      </c>
      <c r="F246" s="54">
        <v>-123994</v>
      </c>
      <c r="G246" s="52" t="s">
        <v>669</v>
      </c>
      <c r="H246" s="27">
        <v>38300202</v>
      </c>
      <c r="I246" s="50">
        <v>3690101</v>
      </c>
    </row>
    <row r="247" spans="1:9" hidden="1" x14ac:dyDescent="0.2">
      <c r="A247" s="52" t="s">
        <v>243</v>
      </c>
      <c r="B247" s="52" t="s">
        <v>115</v>
      </c>
      <c r="C247" s="52" t="s">
        <v>670</v>
      </c>
      <c r="D247" s="52" t="s">
        <v>23</v>
      </c>
      <c r="E247" s="52" t="s">
        <v>671</v>
      </c>
      <c r="F247" s="54">
        <v>-455564</v>
      </c>
      <c r="G247" s="52" t="s">
        <v>672</v>
      </c>
      <c r="H247" s="27">
        <v>38300202</v>
      </c>
      <c r="I247" s="50">
        <v>3690101</v>
      </c>
    </row>
    <row r="248" spans="1:9" hidden="1" x14ac:dyDescent="0.2">
      <c r="A248" s="52" t="s">
        <v>243</v>
      </c>
      <c r="B248" s="52" t="s">
        <v>115</v>
      </c>
      <c r="C248" s="52" t="s">
        <v>673</v>
      </c>
      <c r="D248" s="52" t="s">
        <v>23</v>
      </c>
      <c r="E248" s="52" t="s">
        <v>674</v>
      </c>
      <c r="F248" s="54">
        <v>-591526</v>
      </c>
      <c r="G248" s="52" t="s">
        <v>675</v>
      </c>
      <c r="H248" s="27">
        <v>38300202</v>
      </c>
      <c r="I248" s="50">
        <v>3690101</v>
      </c>
    </row>
    <row r="249" spans="1:9" hidden="1" x14ac:dyDescent="0.2">
      <c r="A249" s="52" t="s">
        <v>290</v>
      </c>
      <c r="B249" s="52" t="s">
        <v>101</v>
      </c>
      <c r="C249" s="52" t="s">
        <v>676</v>
      </c>
      <c r="D249" s="52" t="s">
        <v>102</v>
      </c>
      <c r="E249" s="52" t="s">
        <v>677</v>
      </c>
      <c r="F249" s="54">
        <v>-373966</v>
      </c>
      <c r="G249" s="52" t="s">
        <v>9</v>
      </c>
      <c r="H249" s="27">
        <v>38300202</v>
      </c>
      <c r="I249" s="50">
        <v>3690101</v>
      </c>
    </row>
    <row r="250" spans="1:9" hidden="1" x14ac:dyDescent="0.2">
      <c r="A250" s="52" t="s">
        <v>290</v>
      </c>
      <c r="B250" s="52" t="s">
        <v>101</v>
      </c>
      <c r="C250" s="52" t="s">
        <v>678</v>
      </c>
      <c r="D250" s="52" t="s">
        <v>102</v>
      </c>
      <c r="E250" s="52" t="s">
        <v>679</v>
      </c>
      <c r="F250" s="54">
        <v>-351968</v>
      </c>
      <c r="G250" s="52" t="s">
        <v>9</v>
      </c>
      <c r="H250" s="27">
        <v>38300202</v>
      </c>
      <c r="I250" s="50">
        <v>3690101</v>
      </c>
    </row>
    <row r="251" spans="1:9" hidden="1" x14ac:dyDescent="0.2">
      <c r="A251" s="52" t="s">
        <v>290</v>
      </c>
      <c r="B251" s="52" t="s">
        <v>101</v>
      </c>
      <c r="C251" s="52" t="s">
        <v>680</v>
      </c>
      <c r="D251" s="52" t="s">
        <v>102</v>
      </c>
      <c r="E251" s="52" t="s">
        <v>681</v>
      </c>
      <c r="F251" s="54">
        <v>-256020</v>
      </c>
      <c r="G251" s="52" t="s">
        <v>9</v>
      </c>
      <c r="H251" s="27">
        <v>38300202</v>
      </c>
      <c r="I251" s="50">
        <v>3690101</v>
      </c>
    </row>
    <row r="252" spans="1:9" hidden="1" x14ac:dyDescent="0.2">
      <c r="A252" s="52" t="s">
        <v>281</v>
      </c>
      <c r="B252" s="52" t="s">
        <v>115</v>
      </c>
      <c r="C252" s="52" t="s">
        <v>682</v>
      </c>
      <c r="D252" s="52" t="s">
        <v>23</v>
      </c>
      <c r="E252" s="52" t="s">
        <v>683</v>
      </c>
      <c r="F252" s="54">
        <v>-78559</v>
      </c>
      <c r="G252" s="52" t="s">
        <v>684</v>
      </c>
      <c r="H252" s="27">
        <v>38300202</v>
      </c>
      <c r="I252" s="50">
        <v>3690101</v>
      </c>
    </row>
    <row r="253" spans="1:9" hidden="1" x14ac:dyDescent="0.2">
      <c r="A253" s="52" t="s">
        <v>281</v>
      </c>
      <c r="B253" s="52" t="s">
        <v>115</v>
      </c>
      <c r="C253" s="52" t="s">
        <v>685</v>
      </c>
      <c r="D253" s="52" t="s">
        <v>23</v>
      </c>
      <c r="E253" s="52" t="s">
        <v>686</v>
      </c>
      <c r="F253" s="54">
        <v>-391850</v>
      </c>
      <c r="G253" s="52" t="s">
        <v>687</v>
      </c>
      <c r="H253" s="27">
        <v>38300202</v>
      </c>
      <c r="I253" s="50">
        <v>3690101</v>
      </c>
    </row>
    <row r="254" spans="1:9" hidden="1" x14ac:dyDescent="0.2">
      <c r="A254" s="52" t="s">
        <v>281</v>
      </c>
      <c r="B254" s="52" t="s">
        <v>115</v>
      </c>
      <c r="C254" s="52" t="s">
        <v>688</v>
      </c>
      <c r="D254" s="52" t="s">
        <v>23</v>
      </c>
      <c r="E254" s="52" t="s">
        <v>689</v>
      </c>
      <c r="F254" s="54">
        <v>-196946</v>
      </c>
      <c r="G254" s="52" t="s">
        <v>690</v>
      </c>
      <c r="H254" s="27">
        <v>38300202</v>
      </c>
      <c r="I254" s="50">
        <v>3690101</v>
      </c>
    </row>
    <row r="255" spans="1:9" hidden="1" x14ac:dyDescent="0.2">
      <c r="A255" s="52" t="s">
        <v>247</v>
      </c>
      <c r="B255" s="52" t="s">
        <v>101</v>
      </c>
      <c r="C255" s="52" t="s">
        <v>691</v>
      </c>
      <c r="D255" s="52" t="s">
        <v>102</v>
      </c>
      <c r="E255" s="52" t="s">
        <v>692</v>
      </c>
      <c r="F255" s="53">
        <v>0</v>
      </c>
      <c r="G255" s="52" t="s">
        <v>10</v>
      </c>
      <c r="H255" s="27">
        <v>38300202</v>
      </c>
      <c r="I255" s="50">
        <v>3690101</v>
      </c>
    </row>
    <row r="256" spans="1:9" hidden="1" x14ac:dyDescent="0.2">
      <c r="A256" s="52" t="s">
        <v>247</v>
      </c>
      <c r="B256" s="52" t="s">
        <v>101</v>
      </c>
      <c r="C256" s="52" t="s">
        <v>693</v>
      </c>
      <c r="D256" s="52" t="s">
        <v>102</v>
      </c>
      <c r="E256" s="52" t="s">
        <v>694</v>
      </c>
      <c r="F256" s="53">
        <v>0</v>
      </c>
      <c r="G256" s="52" t="s">
        <v>10</v>
      </c>
      <c r="H256" s="27">
        <v>38300202</v>
      </c>
      <c r="I256" s="50">
        <v>3690101</v>
      </c>
    </row>
    <row r="257" spans="1:9" hidden="1" x14ac:dyDescent="0.2">
      <c r="A257" s="52" t="s">
        <v>247</v>
      </c>
      <c r="B257" s="52" t="s">
        <v>115</v>
      </c>
      <c r="C257" s="52" t="s">
        <v>695</v>
      </c>
      <c r="D257" s="52" t="s">
        <v>23</v>
      </c>
      <c r="E257" s="52" t="s">
        <v>149</v>
      </c>
      <c r="F257" s="54">
        <v>-44865</v>
      </c>
      <c r="G257" s="52" t="s">
        <v>150</v>
      </c>
      <c r="H257" s="27">
        <v>38300202</v>
      </c>
      <c r="I257" s="50">
        <v>3690101</v>
      </c>
    </row>
    <row r="258" spans="1:9" hidden="1" x14ac:dyDescent="0.2">
      <c r="A258" s="52" t="s">
        <v>252</v>
      </c>
      <c r="B258" s="52" t="s">
        <v>101</v>
      </c>
      <c r="C258" s="52" t="s">
        <v>696</v>
      </c>
      <c r="D258" s="52" t="s">
        <v>102</v>
      </c>
      <c r="E258" s="52" t="s">
        <v>697</v>
      </c>
      <c r="F258" s="54">
        <v>-329999</v>
      </c>
      <c r="G258" s="52" t="s">
        <v>9</v>
      </c>
      <c r="H258" s="27">
        <v>38300202</v>
      </c>
      <c r="I258" s="50">
        <v>3690101</v>
      </c>
    </row>
    <row r="259" spans="1:9" hidden="1" x14ac:dyDescent="0.2">
      <c r="A259" s="52" t="s">
        <v>252</v>
      </c>
      <c r="B259" s="52" t="s">
        <v>101</v>
      </c>
      <c r="C259" s="52" t="s">
        <v>698</v>
      </c>
      <c r="D259" s="52" t="s">
        <v>102</v>
      </c>
      <c r="E259" s="52" t="s">
        <v>699</v>
      </c>
      <c r="F259" s="54">
        <v>-373983</v>
      </c>
      <c r="G259" s="52" t="s">
        <v>9</v>
      </c>
      <c r="H259" s="27">
        <v>38300202</v>
      </c>
      <c r="I259" s="50">
        <v>3690101</v>
      </c>
    </row>
    <row r="260" spans="1:9" hidden="1" x14ac:dyDescent="0.2">
      <c r="A260" s="52" t="s">
        <v>252</v>
      </c>
      <c r="B260" s="52" t="s">
        <v>101</v>
      </c>
      <c r="C260" s="52" t="s">
        <v>700</v>
      </c>
      <c r="D260" s="52" t="s">
        <v>102</v>
      </c>
      <c r="E260" s="52" t="s">
        <v>701</v>
      </c>
      <c r="F260" s="54">
        <v>-374000</v>
      </c>
      <c r="G260" s="52" t="s">
        <v>9</v>
      </c>
      <c r="H260" s="27">
        <v>38300202</v>
      </c>
      <c r="I260" s="50">
        <v>3690101</v>
      </c>
    </row>
    <row r="261" spans="1:9" hidden="1" x14ac:dyDescent="0.2">
      <c r="A261" s="52" t="s">
        <v>252</v>
      </c>
      <c r="B261" s="52" t="s">
        <v>101</v>
      </c>
      <c r="C261" s="52" t="s">
        <v>702</v>
      </c>
      <c r="D261" s="52" t="s">
        <v>102</v>
      </c>
      <c r="E261" s="52" t="s">
        <v>703</v>
      </c>
      <c r="F261" s="54">
        <v>-172829</v>
      </c>
      <c r="G261" s="52" t="s">
        <v>9</v>
      </c>
      <c r="H261" s="27">
        <v>38300202</v>
      </c>
      <c r="I261" s="50">
        <v>3690101</v>
      </c>
    </row>
    <row r="262" spans="1:9" hidden="1" x14ac:dyDescent="0.2">
      <c r="A262" s="52" t="s">
        <v>252</v>
      </c>
      <c r="B262" s="52" t="s">
        <v>101</v>
      </c>
      <c r="C262" s="52" t="s">
        <v>704</v>
      </c>
      <c r="D262" s="52" t="s">
        <v>102</v>
      </c>
      <c r="E262" s="52" t="s">
        <v>705</v>
      </c>
      <c r="F262" s="54">
        <v>-280500</v>
      </c>
      <c r="G262" s="52" t="s">
        <v>9</v>
      </c>
      <c r="H262" s="27">
        <v>38300202</v>
      </c>
      <c r="I262" s="50">
        <v>3690101</v>
      </c>
    </row>
    <row r="263" spans="1:9" hidden="1" x14ac:dyDescent="0.2">
      <c r="A263" s="52" t="s">
        <v>252</v>
      </c>
      <c r="B263" s="52" t="s">
        <v>101</v>
      </c>
      <c r="C263" s="52" t="s">
        <v>706</v>
      </c>
      <c r="D263" s="52" t="s">
        <v>102</v>
      </c>
      <c r="E263" s="52" t="s">
        <v>707</v>
      </c>
      <c r="F263" s="54">
        <v>-374000</v>
      </c>
      <c r="G263" s="52" t="s">
        <v>9</v>
      </c>
      <c r="H263" s="27">
        <v>38300202</v>
      </c>
      <c r="I263" s="50">
        <v>3690101</v>
      </c>
    </row>
    <row r="264" spans="1:9" hidden="1" x14ac:dyDescent="0.2">
      <c r="A264" s="52" t="s">
        <v>252</v>
      </c>
      <c r="B264" s="52" t="s">
        <v>101</v>
      </c>
      <c r="C264" s="52" t="s">
        <v>708</v>
      </c>
      <c r="D264" s="52" t="s">
        <v>102</v>
      </c>
      <c r="E264" s="52" t="s">
        <v>709</v>
      </c>
      <c r="F264" s="54">
        <v>-373981</v>
      </c>
      <c r="G264" s="52" t="s">
        <v>9</v>
      </c>
      <c r="H264" s="27">
        <v>38300202</v>
      </c>
      <c r="I264" s="50">
        <v>3690101</v>
      </c>
    </row>
    <row r="265" spans="1:9" hidden="1" x14ac:dyDescent="0.2">
      <c r="A265" s="52" t="s">
        <v>252</v>
      </c>
      <c r="B265" s="52" t="s">
        <v>101</v>
      </c>
      <c r="C265" s="52" t="s">
        <v>710</v>
      </c>
      <c r="D265" s="52" t="s">
        <v>102</v>
      </c>
      <c r="E265" s="52" t="s">
        <v>711</v>
      </c>
      <c r="F265" s="54">
        <v>-340000</v>
      </c>
      <c r="G265" s="52" t="s">
        <v>9</v>
      </c>
      <c r="H265" s="27">
        <v>38300202</v>
      </c>
      <c r="I265" s="50">
        <v>3690101</v>
      </c>
    </row>
    <row r="266" spans="1:9" hidden="1" x14ac:dyDescent="0.2">
      <c r="A266" s="52" t="s">
        <v>252</v>
      </c>
      <c r="B266" s="52" t="s">
        <v>101</v>
      </c>
      <c r="C266" s="52" t="s">
        <v>712</v>
      </c>
      <c r="D266" s="52" t="s">
        <v>102</v>
      </c>
      <c r="E266" s="52" t="s">
        <v>713</v>
      </c>
      <c r="F266" s="54">
        <v>-243010</v>
      </c>
      <c r="G266" s="52" t="s">
        <v>9</v>
      </c>
      <c r="H266" s="27">
        <v>38300202</v>
      </c>
      <c r="I266" s="50">
        <v>3690101</v>
      </c>
    </row>
    <row r="267" spans="1:9" hidden="1" x14ac:dyDescent="0.2">
      <c r="A267" s="52" t="s">
        <v>252</v>
      </c>
      <c r="B267" s="52" t="s">
        <v>115</v>
      </c>
      <c r="C267" s="52" t="s">
        <v>714</v>
      </c>
      <c r="D267" s="52" t="s">
        <v>23</v>
      </c>
      <c r="E267" s="52" t="s">
        <v>148</v>
      </c>
      <c r="F267" s="54">
        <v>-48635</v>
      </c>
      <c r="G267" s="52" t="s">
        <v>715</v>
      </c>
      <c r="H267" s="27">
        <v>38300202</v>
      </c>
      <c r="I267" s="50">
        <v>3690101</v>
      </c>
    </row>
    <row r="268" spans="1:9" hidden="1" x14ac:dyDescent="0.2">
      <c r="A268" s="52" t="s">
        <v>253</v>
      </c>
      <c r="B268" s="52" t="s">
        <v>115</v>
      </c>
      <c r="C268" s="52" t="s">
        <v>716</v>
      </c>
      <c r="D268" s="52" t="s">
        <v>23</v>
      </c>
      <c r="E268" s="52" t="s">
        <v>149</v>
      </c>
      <c r="F268" s="54">
        <v>-107212</v>
      </c>
      <c r="G268" s="52" t="s">
        <v>150</v>
      </c>
      <c r="H268" s="27">
        <v>38300202</v>
      </c>
      <c r="I268" s="50">
        <v>3690101</v>
      </c>
    </row>
    <row r="269" spans="1:9" hidden="1" x14ac:dyDescent="0.2">
      <c r="A269" s="52" t="s">
        <v>253</v>
      </c>
      <c r="B269" s="52" t="s">
        <v>115</v>
      </c>
      <c r="C269" s="52" t="s">
        <v>717</v>
      </c>
      <c r="D269" s="52" t="s">
        <v>23</v>
      </c>
      <c r="E269" s="52" t="s">
        <v>718</v>
      </c>
      <c r="F269" s="54">
        <v>-218762</v>
      </c>
      <c r="G269" s="52" t="s">
        <v>719</v>
      </c>
      <c r="H269" s="27">
        <v>38300202</v>
      </c>
      <c r="I269" s="50">
        <v>3690101</v>
      </c>
    </row>
    <row r="270" spans="1:9" hidden="1" x14ac:dyDescent="0.2">
      <c r="A270" s="52" t="s">
        <v>284</v>
      </c>
      <c r="B270" s="52" t="s">
        <v>101</v>
      </c>
      <c r="C270" s="52" t="s">
        <v>720</v>
      </c>
      <c r="D270" s="52" t="s">
        <v>102</v>
      </c>
      <c r="E270" s="52" t="s">
        <v>721</v>
      </c>
      <c r="F270" s="54">
        <v>-369750</v>
      </c>
      <c r="G270" s="52" t="s">
        <v>9</v>
      </c>
      <c r="H270" s="27">
        <v>38300202</v>
      </c>
      <c r="I270" s="50">
        <v>3690101</v>
      </c>
    </row>
    <row r="271" spans="1:9" hidden="1" x14ac:dyDescent="0.2">
      <c r="A271" s="52" t="s">
        <v>284</v>
      </c>
      <c r="B271" s="52" t="s">
        <v>101</v>
      </c>
      <c r="C271" s="52" t="s">
        <v>722</v>
      </c>
      <c r="D271" s="52" t="s">
        <v>102</v>
      </c>
      <c r="E271" s="52" t="s">
        <v>723</v>
      </c>
      <c r="F271" s="54">
        <v>-793711</v>
      </c>
      <c r="G271" s="52" t="s">
        <v>9</v>
      </c>
      <c r="H271" s="27">
        <v>38300202</v>
      </c>
      <c r="I271" s="50">
        <v>3690101</v>
      </c>
    </row>
    <row r="272" spans="1:9" hidden="1" x14ac:dyDescent="0.2">
      <c r="A272" s="52" t="s">
        <v>284</v>
      </c>
      <c r="B272" s="52" t="s">
        <v>101</v>
      </c>
      <c r="C272" s="52" t="s">
        <v>724</v>
      </c>
      <c r="D272" s="52" t="s">
        <v>102</v>
      </c>
      <c r="E272" s="52" t="s">
        <v>725</v>
      </c>
      <c r="F272" s="54">
        <v>-373685</v>
      </c>
      <c r="G272" s="52" t="s">
        <v>9</v>
      </c>
      <c r="H272" s="27">
        <v>38300202</v>
      </c>
      <c r="I272" s="50">
        <v>3690101</v>
      </c>
    </row>
    <row r="273" spans="1:9" hidden="1" x14ac:dyDescent="0.2">
      <c r="A273" s="52" t="s">
        <v>284</v>
      </c>
      <c r="B273" s="52" t="s">
        <v>101</v>
      </c>
      <c r="C273" s="52" t="s">
        <v>726</v>
      </c>
      <c r="D273" s="52" t="s">
        <v>102</v>
      </c>
      <c r="E273" s="52" t="s">
        <v>727</v>
      </c>
      <c r="F273" s="54">
        <v>-1806787</v>
      </c>
      <c r="G273" s="52" t="s">
        <v>9</v>
      </c>
      <c r="H273" s="27">
        <v>38300202</v>
      </c>
      <c r="I273" s="50">
        <v>3690101</v>
      </c>
    </row>
    <row r="274" spans="1:9" hidden="1" x14ac:dyDescent="0.2">
      <c r="A274" s="52" t="s">
        <v>284</v>
      </c>
      <c r="B274" s="52" t="s">
        <v>115</v>
      </c>
      <c r="C274" s="52" t="s">
        <v>728</v>
      </c>
      <c r="D274" s="52" t="s">
        <v>23</v>
      </c>
      <c r="E274" s="52" t="s">
        <v>729</v>
      </c>
      <c r="F274" s="54">
        <v>-9915</v>
      </c>
      <c r="G274" s="52" t="s">
        <v>730</v>
      </c>
      <c r="H274" s="27">
        <v>38300202</v>
      </c>
      <c r="I274" s="50">
        <v>3690101</v>
      </c>
    </row>
    <row r="275" spans="1:9" hidden="1" x14ac:dyDescent="0.2">
      <c r="A275" s="52" t="s">
        <v>284</v>
      </c>
      <c r="B275" s="52" t="s">
        <v>115</v>
      </c>
      <c r="C275" s="52" t="s">
        <v>731</v>
      </c>
      <c r="D275" s="52" t="s">
        <v>23</v>
      </c>
      <c r="E275" s="52" t="s">
        <v>149</v>
      </c>
      <c r="F275" s="54">
        <v>-38986</v>
      </c>
      <c r="G275" s="52" t="s">
        <v>150</v>
      </c>
      <c r="H275" s="27">
        <v>38300202</v>
      </c>
      <c r="I275" s="50">
        <v>3690101</v>
      </c>
    </row>
    <row r="276" spans="1:9" hidden="1" x14ac:dyDescent="0.2">
      <c r="A276" s="52" t="s">
        <v>284</v>
      </c>
      <c r="B276" s="52" t="s">
        <v>115</v>
      </c>
      <c r="C276" s="52" t="s">
        <v>732</v>
      </c>
      <c r="D276" s="52" t="s">
        <v>23</v>
      </c>
      <c r="E276" s="52" t="s">
        <v>733</v>
      </c>
      <c r="F276" s="54">
        <v>-48878</v>
      </c>
      <c r="G276" s="52" t="s">
        <v>734</v>
      </c>
      <c r="H276" s="27">
        <v>38300202</v>
      </c>
      <c r="I276" s="50">
        <v>3690101</v>
      </c>
    </row>
    <row r="277" spans="1:9" hidden="1" x14ac:dyDescent="0.2">
      <c r="A277" s="52" t="s">
        <v>284</v>
      </c>
      <c r="B277" s="52" t="s">
        <v>115</v>
      </c>
      <c r="C277" s="52" t="s">
        <v>735</v>
      </c>
      <c r="D277" s="52" t="s">
        <v>23</v>
      </c>
      <c r="E277" s="52" t="s">
        <v>736</v>
      </c>
      <c r="F277" s="54">
        <v>-33369</v>
      </c>
      <c r="G277" s="52" t="s">
        <v>737</v>
      </c>
      <c r="H277" s="27">
        <v>38300202</v>
      </c>
      <c r="I277" s="50">
        <v>3690101</v>
      </c>
    </row>
    <row r="278" spans="1:9" hidden="1" x14ac:dyDescent="0.2">
      <c r="A278" s="52" t="s">
        <v>284</v>
      </c>
      <c r="B278" s="52" t="s">
        <v>115</v>
      </c>
      <c r="C278" s="52" t="s">
        <v>738</v>
      </c>
      <c r="D278" s="52" t="s">
        <v>23</v>
      </c>
      <c r="E278" s="52" t="s">
        <v>739</v>
      </c>
      <c r="F278" s="54">
        <v>-465564</v>
      </c>
      <c r="G278" s="52" t="s">
        <v>740</v>
      </c>
      <c r="H278" s="27">
        <v>38300202</v>
      </c>
      <c r="I278" s="50">
        <v>3690101</v>
      </c>
    </row>
    <row r="279" spans="1:9" hidden="1" x14ac:dyDescent="0.2">
      <c r="A279" s="52" t="s">
        <v>257</v>
      </c>
      <c r="B279" s="52" t="s">
        <v>101</v>
      </c>
      <c r="C279" s="52" t="s">
        <v>741</v>
      </c>
      <c r="D279" s="52" t="s">
        <v>102</v>
      </c>
      <c r="E279" s="52" t="s">
        <v>742</v>
      </c>
      <c r="F279" s="53">
        <v>0</v>
      </c>
      <c r="G279" s="52" t="s">
        <v>10</v>
      </c>
      <c r="H279" s="27">
        <v>38300202</v>
      </c>
      <c r="I279" s="50">
        <v>3690101</v>
      </c>
    </row>
    <row r="280" spans="1:9" hidden="1" x14ac:dyDescent="0.2">
      <c r="A280" s="52" t="s">
        <v>257</v>
      </c>
      <c r="B280" s="52" t="s">
        <v>101</v>
      </c>
      <c r="C280" s="52" t="s">
        <v>743</v>
      </c>
      <c r="D280" s="52" t="s">
        <v>102</v>
      </c>
      <c r="E280" s="52" t="s">
        <v>744</v>
      </c>
      <c r="F280" s="54">
        <v>-374000</v>
      </c>
      <c r="G280" s="52" t="s">
        <v>9</v>
      </c>
      <c r="H280" s="27">
        <v>38300202</v>
      </c>
      <c r="I280" s="50">
        <v>3690101</v>
      </c>
    </row>
    <row r="281" spans="1:9" hidden="1" x14ac:dyDescent="0.2">
      <c r="A281" s="52" t="s">
        <v>257</v>
      </c>
      <c r="B281" s="52" t="s">
        <v>101</v>
      </c>
      <c r="C281" s="52" t="s">
        <v>745</v>
      </c>
      <c r="D281" s="52" t="s">
        <v>102</v>
      </c>
      <c r="E281" s="52" t="s">
        <v>746</v>
      </c>
      <c r="F281" s="54">
        <v>-280500</v>
      </c>
      <c r="G281" s="52" t="s">
        <v>9</v>
      </c>
      <c r="H281" s="27">
        <v>38300202</v>
      </c>
      <c r="I281" s="50">
        <v>3690101</v>
      </c>
    </row>
    <row r="282" spans="1:9" hidden="1" x14ac:dyDescent="0.2">
      <c r="A282" s="52" t="s">
        <v>257</v>
      </c>
      <c r="B282" s="52" t="s">
        <v>115</v>
      </c>
      <c r="C282" s="52" t="s">
        <v>747</v>
      </c>
      <c r="D282" s="52" t="s">
        <v>23</v>
      </c>
      <c r="E282" s="52" t="s">
        <v>748</v>
      </c>
      <c r="F282" s="54">
        <v>-76694</v>
      </c>
      <c r="G282" s="52" t="s">
        <v>749</v>
      </c>
      <c r="H282" s="27">
        <v>38300202</v>
      </c>
      <c r="I282" s="50">
        <v>3690101</v>
      </c>
    </row>
    <row r="283" spans="1:9" hidden="1" x14ac:dyDescent="0.2">
      <c r="A283" s="52" t="s">
        <v>257</v>
      </c>
      <c r="B283" s="52" t="s">
        <v>115</v>
      </c>
      <c r="C283" s="52" t="s">
        <v>750</v>
      </c>
      <c r="D283" s="52" t="s">
        <v>23</v>
      </c>
      <c r="E283" s="52" t="s">
        <v>751</v>
      </c>
      <c r="F283" s="54">
        <v>-3399</v>
      </c>
      <c r="G283" s="52" t="s">
        <v>752</v>
      </c>
      <c r="H283" s="27">
        <v>38300202</v>
      </c>
      <c r="I283" s="50">
        <v>3690101</v>
      </c>
    </row>
    <row r="284" spans="1:9" hidden="1" x14ac:dyDescent="0.2">
      <c r="A284" s="52" t="s">
        <v>542</v>
      </c>
      <c r="B284" s="52" t="s">
        <v>115</v>
      </c>
      <c r="C284" s="52" t="s">
        <v>753</v>
      </c>
      <c r="D284" s="52" t="s">
        <v>23</v>
      </c>
      <c r="E284" s="52" t="s">
        <v>146</v>
      </c>
      <c r="F284" s="54">
        <v>-459227</v>
      </c>
      <c r="G284" s="52" t="s">
        <v>754</v>
      </c>
      <c r="H284" s="27">
        <v>38300202</v>
      </c>
      <c r="I284" s="50">
        <v>3690101</v>
      </c>
    </row>
    <row r="285" spans="1:9" hidden="1" x14ac:dyDescent="0.2">
      <c r="A285" s="52" t="s">
        <v>542</v>
      </c>
      <c r="B285" s="52" t="s">
        <v>115</v>
      </c>
      <c r="C285" s="52" t="s">
        <v>755</v>
      </c>
      <c r="D285" s="52" t="s">
        <v>23</v>
      </c>
      <c r="E285" s="52" t="s">
        <v>756</v>
      </c>
      <c r="F285" s="54">
        <v>-33492</v>
      </c>
      <c r="G285" s="52" t="s">
        <v>757</v>
      </c>
      <c r="H285" s="27">
        <v>38300202</v>
      </c>
      <c r="I285" s="50">
        <v>3690101</v>
      </c>
    </row>
    <row r="286" spans="1:9" hidden="1" x14ac:dyDescent="0.2">
      <c r="A286" s="52" t="s">
        <v>542</v>
      </c>
      <c r="B286" s="52" t="s">
        <v>115</v>
      </c>
      <c r="C286" s="52" t="s">
        <v>758</v>
      </c>
      <c r="D286" s="52" t="s">
        <v>23</v>
      </c>
      <c r="E286" s="52" t="s">
        <v>759</v>
      </c>
      <c r="F286" s="54">
        <v>-20857</v>
      </c>
      <c r="G286" s="52" t="s">
        <v>760</v>
      </c>
      <c r="H286" s="27">
        <v>38300202</v>
      </c>
      <c r="I286" s="50">
        <v>3690101</v>
      </c>
    </row>
    <row r="287" spans="1:9" hidden="1" x14ac:dyDescent="0.2">
      <c r="A287" s="52" t="s">
        <v>542</v>
      </c>
      <c r="B287" s="52" t="s">
        <v>115</v>
      </c>
      <c r="C287" s="52" t="s">
        <v>761</v>
      </c>
      <c r="D287" s="52" t="s">
        <v>23</v>
      </c>
      <c r="E287" s="52" t="s">
        <v>762</v>
      </c>
      <c r="F287" s="54">
        <v>-13595</v>
      </c>
      <c r="G287" s="52" t="s">
        <v>763</v>
      </c>
      <c r="H287" s="27">
        <v>38300202</v>
      </c>
      <c r="I287" s="50">
        <v>3690101</v>
      </c>
    </row>
    <row r="288" spans="1:9" hidden="1" x14ac:dyDescent="0.2">
      <c r="A288" s="52" t="s">
        <v>542</v>
      </c>
      <c r="B288" s="52" t="s">
        <v>115</v>
      </c>
      <c r="C288" s="52" t="s">
        <v>764</v>
      </c>
      <c r="D288" s="52" t="s">
        <v>23</v>
      </c>
      <c r="E288" s="52" t="s">
        <v>765</v>
      </c>
      <c r="F288" s="54">
        <v>-398324</v>
      </c>
      <c r="G288" s="52" t="s">
        <v>766</v>
      </c>
      <c r="H288" s="27">
        <v>38300202</v>
      </c>
      <c r="I288" s="50">
        <v>3690101</v>
      </c>
    </row>
    <row r="289" spans="1:9" hidden="1" x14ac:dyDescent="0.2">
      <c r="A289" s="52" t="s">
        <v>275</v>
      </c>
      <c r="B289" s="52" t="s">
        <v>101</v>
      </c>
      <c r="C289" s="52" t="s">
        <v>767</v>
      </c>
      <c r="D289" s="52" t="s">
        <v>102</v>
      </c>
      <c r="E289" s="52" t="s">
        <v>768</v>
      </c>
      <c r="F289" s="54">
        <v>-374000</v>
      </c>
      <c r="G289" s="52" t="s">
        <v>9</v>
      </c>
      <c r="H289" s="27">
        <v>38300202</v>
      </c>
      <c r="I289" s="50">
        <v>3690101</v>
      </c>
    </row>
    <row r="290" spans="1:9" hidden="1" x14ac:dyDescent="0.2">
      <c r="A290" s="52" t="s">
        <v>275</v>
      </c>
      <c r="B290" s="52" t="s">
        <v>101</v>
      </c>
      <c r="C290" s="52" t="s">
        <v>769</v>
      </c>
      <c r="D290" s="52" t="s">
        <v>102</v>
      </c>
      <c r="E290" s="52" t="s">
        <v>770</v>
      </c>
      <c r="F290" s="54">
        <v>-280500</v>
      </c>
      <c r="G290" s="52" t="s">
        <v>9</v>
      </c>
      <c r="H290" s="27">
        <v>38300202</v>
      </c>
      <c r="I290" s="50">
        <v>3690101</v>
      </c>
    </row>
    <row r="291" spans="1:9" hidden="1" x14ac:dyDescent="0.2">
      <c r="A291" s="52" t="s">
        <v>275</v>
      </c>
      <c r="B291" s="52" t="s">
        <v>115</v>
      </c>
      <c r="C291" s="52" t="s">
        <v>771</v>
      </c>
      <c r="D291" s="52" t="s">
        <v>23</v>
      </c>
      <c r="E291" s="52" t="s">
        <v>772</v>
      </c>
      <c r="F291" s="54">
        <v>-11701</v>
      </c>
      <c r="G291" s="52" t="s">
        <v>773</v>
      </c>
      <c r="H291" s="27">
        <v>38300202</v>
      </c>
      <c r="I291" s="50">
        <v>3690101</v>
      </c>
    </row>
    <row r="292" spans="1:9" hidden="1" x14ac:dyDescent="0.2">
      <c r="A292" s="52" t="s">
        <v>275</v>
      </c>
      <c r="B292" s="52" t="s">
        <v>115</v>
      </c>
      <c r="C292" s="52" t="s">
        <v>774</v>
      </c>
      <c r="D292" s="52" t="s">
        <v>23</v>
      </c>
      <c r="E292" s="52" t="s">
        <v>775</v>
      </c>
      <c r="F292" s="54">
        <v>-56782</v>
      </c>
      <c r="G292" s="52" t="s">
        <v>776</v>
      </c>
      <c r="H292" s="27">
        <v>38300202</v>
      </c>
      <c r="I292" s="50">
        <v>3690101</v>
      </c>
    </row>
    <row r="293" spans="1:9" hidden="1" x14ac:dyDescent="0.2">
      <c r="A293" s="52" t="s">
        <v>275</v>
      </c>
      <c r="B293" s="52" t="s">
        <v>115</v>
      </c>
      <c r="C293" s="52" t="s">
        <v>777</v>
      </c>
      <c r="D293" s="52" t="s">
        <v>23</v>
      </c>
      <c r="E293" s="52" t="s">
        <v>147</v>
      </c>
      <c r="F293" s="54">
        <v>-14982</v>
      </c>
      <c r="G293" s="52" t="s">
        <v>778</v>
      </c>
      <c r="H293" s="27">
        <v>38300202</v>
      </c>
      <c r="I293" s="50">
        <v>3690101</v>
      </c>
    </row>
    <row r="294" spans="1:9" hidden="1" x14ac:dyDescent="0.2">
      <c r="A294" s="52" t="s">
        <v>275</v>
      </c>
      <c r="B294" s="52" t="s">
        <v>115</v>
      </c>
      <c r="C294" s="52" t="s">
        <v>779</v>
      </c>
      <c r="D294" s="52" t="s">
        <v>23</v>
      </c>
      <c r="E294" s="52" t="s">
        <v>780</v>
      </c>
      <c r="F294" s="54">
        <v>-429521</v>
      </c>
      <c r="G294" s="52" t="s">
        <v>781</v>
      </c>
      <c r="H294" s="27">
        <v>38300202</v>
      </c>
      <c r="I294" s="50">
        <v>3690101</v>
      </c>
    </row>
    <row r="295" spans="1:9" hidden="1" x14ac:dyDescent="0.2">
      <c r="A295" s="52" t="s">
        <v>275</v>
      </c>
      <c r="B295" s="52" t="s">
        <v>115</v>
      </c>
      <c r="C295" s="52" t="s">
        <v>782</v>
      </c>
      <c r="D295" s="52" t="s">
        <v>23</v>
      </c>
      <c r="E295" s="52" t="s">
        <v>783</v>
      </c>
      <c r="F295" s="54">
        <v>-383107</v>
      </c>
      <c r="G295" s="52" t="s">
        <v>784</v>
      </c>
      <c r="H295" s="27">
        <v>38300202</v>
      </c>
      <c r="I295" s="50">
        <v>3690101</v>
      </c>
    </row>
    <row r="296" spans="1:9" hidden="1" x14ac:dyDescent="0.2">
      <c r="A296" s="52" t="s">
        <v>275</v>
      </c>
      <c r="B296" s="52" t="s">
        <v>115</v>
      </c>
      <c r="C296" s="52" t="s">
        <v>785</v>
      </c>
      <c r="D296" s="52" t="s">
        <v>23</v>
      </c>
      <c r="E296" s="52" t="s">
        <v>786</v>
      </c>
      <c r="F296" s="54">
        <v>-354188</v>
      </c>
      <c r="G296" s="52" t="s">
        <v>787</v>
      </c>
      <c r="H296" s="27">
        <v>38300202</v>
      </c>
      <c r="I296" s="50">
        <v>3690101</v>
      </c>
    </row>
    <row r="297" spans="1:9" hidden="1" x14ac:dyDescent="0.2">
      <c r="A297" s="52" t="s">
        <v>299</v>
      </c>
      <c r="B297" s="52" t="s">
        <v>101</v>
      </c>
      <c r="C297" s="52" t="s">
        <v>788</v>
      </c>
      <c r="D297" s="52" t="s">
        <v>102</v>
      </c>
      <c r="E297" s="52" t="s">
        <v>789</v>
      </c>
      <c r="F297" s="54">
        <v>-344181</v>
      </c>
      <c r="G297" s="52" t="s">
        <v>9</v>
      </c>
      <c r="H297" s="27">
        <v>38300202</v>
      </c>
      <c r="I297" s="50">
        <v>3690101</v>
      </c>
    </row>
    <row r="298" spans="1:9" hidden="1" x14ac:dyDescent="0.2">
      <c r="A298" s="52" t="s">
        <v>299</v>
      </c>
      <c r="B298" s="52" t="s">
        <v>101</v>
      </c>
      <c r="C298" s="52" t="s">
        <v>790</v>
      </c>
      <c r="D298" s="52" t="s">
        <v>102</v>
      </c>
      <c r="E298" s="52" t="s">
        <v>791</v>
      </c>
      <c r="F298" s="54">
        <v>-330349</v>
      </c>
      <c r="G298" s="52" t="s">
        <v>9</v>
      </c>
      <c r="H298" s="27">
        <v>38300202</v>
      </c>
      <c r="I298" s="50">
        <v>3690101</v>
      </c>
    </row>
    <row r="299" spans="1:9" hidden="1" x14ac:dyDescent="0.2">
      <c r="A299" s="52" t="s">
        <v>299</v>
      </c>
      <c r="B299" s="52" t="s">
        <v>101</v>
      </c>
      <c r="C299" s="52" t="s">
        <v>792</v>
      </c>
      <c r="D299" s="52" t="s">
        <v>102</v>
      </c>
      <c r="E299" s="52" t="s">
        <v>793</v>
      </c>
      <c r="F299" s="54">
        <v>-374000</v>
      </c>
      <c r="G299" s="52" t="s">
        <v>9</v>
      </c>
      <c r="H299" s="27">
        <v>38300202</v>
      </c>
      <c r="I299" s="50">
        <v>3690101</v>
      </c>
    </row>
    <row r="300" spans="1:9" hidden="1" x14ac:dyDescent="0.2">
      <c r="A300" s="52" t="s">
        <v>299</v>
      </c>
      <c r="B300" s="52" t="s">
        <v>101</v>
      </c>
      <c r="C300" s="52" t="s">
        <v>794</v>
      </c>
      <c r="D300" s="52" t="s">
        <v>102</v>
      </c>
      <c r="E300" s="52" t="s">
        <v>795</v>
      </c>
      <c r="F300" s="54">
        <v>-343301</v>
      </c>
      <c r="G300" s="52" t="s">
        <v>9</v>
      </c>
      <c r="H300" s="27">
        <v>38300202</v>
      </c>
      <c r="I300" s="50">
        <v>3690101</v>
      </c>
    </row>
    <row r="301" spans="1:9" hidden="1" x14ac:dyDescent="0.2">
      <c r="A301" s="52" t="s">
        <v>299</v>
      </c>
      <c r="B301" s="52" t="s">
        <v>115</v>
      </c>
      <c r="C301" s="52" t="s">
        <v>796</v>
      </c>
      <c r="D301" s="52" t="s">
        <v>23</v>
      </c>
      <c r="E301" s="52" t="s">
        <v>146</v>
      </c>
      <c r="F301" s="54">
        <v>-62545</v>
      </c>
      <c r="G301" s="52" t="s">
        <v>754</v>
      </c>
      <c r="H301" s="27">
        <v>38300202</v>
      </c>
      <c r="I301" s="50">
        <v>3690101</v>
      </c>
    </row>
    <row r="302" spans="1:9" hidden="1" x14ac:dyDescent="0.2">
      <c r="A302" s="52" t="s">
        <v>299</v>
      </c>
      <c r="B302" s="52" t="s">
        <v>115</v>
      </c>
      <c r="C302" s="52" t="s">
        <v>797</v>
      </c>
      <c r="D302" s="52" t="s">
        <v>23</v>
      </c>
      <c r="E302" s="52" t="s">
        <v>657</v>
      </c>
      <c r="F302" s="54">
        <v>-2621</v>
      </c>
      <c r="G302" s="52" t="s">
        <v>658</v>
      </c>
      <c r="H302" s="27">
        <v>38300202</v>
      </c>
      <c r="I302" s="50">
        <v>3690101</v>
      </c>
    </row>
    <row r="303" spans="1:9" hidden="1" x14ac:dyDescent="0.2">
      <c r="A303" s="52" t="s">
        <v>299</v>
      </c>
      <c r="B303" s="52" t="s">
        <v>115</v>
      </c>
      <c r="C303" s="52" t="s">
        <v>798</v>
      </c>
      <c r="D303" s="52" t="s">
        <v>23</v>
      </c>
      <c r="E303" s="52" t="s">
        <v>686</v>
      </c>
      <c r="F303" s="54">
        <v>-26775</v>
      </c>
      <c r="G303" s="52" t="s">
        <v>687</v>
      </c>
      <c r="H303" s="27">
        <v>38300202</v>
      </c>
      <c r="I303" s="50">
        <v>3690101</v>
      </c>
    </row>
    <row r="304" spans="1:9" hidden="1" x14ac:dyDescent="0.2">
      <c r="A304" s="52" t="s">
        <v>299</v>
      </c>
      <c r="B304" s="52" t="s">
        <v>115</v>
      </c>
      <c r="C304" s="52" t="s">
        <v>799</v>
      </c>
      <c r="D304" s="52" t="s">
        <v>23</v>
      </c>
      <c r="E304" s="52" t="s">
        <v>800</v>
      </c>
      <c r="F304" s="54">
        <v>-67909</v>
      </c>
      <c r="G304" s="52" t="s">
        <v>801</v>
      </c>
      <c r="H304" s="27">
        <v>38300202</v>
      </c>
      <c r="I304" s="50">
        <v>3690101</v>
      </c>
    </row>
    <row r="305" spans="1:9" hidden="1" x14ac:dyDescent="0.2">
      <c r="A305" s="52" t="s">
        <v>299</v>
      </c>
      <c r="B305" s="52" t="s">
        <v>115</v>
      </c>
      <c r="C305" s="52" t="s">
        <v>802</v>
      </c>
      <c r="D305" s="52" t="s">
        <v>23</v>
      </c>
      <c r="E305" s="52" t="s">
        <v>803</v>
      </c>
      <c r="F305" s="54">
        <v>-324431</v>
      </c>
      <c r="G305" s="52" t="s">
        <v>804</v>
      </c>
      <c r="H305" s="27">
        <v>38300202</v>
      </c>
      <c r="I305" s="50">
        <v>3690101</v>
      </c>
    </row>
    <row r="306" spans="1:9" hidden="1" x14ac:dyDescent="0.2">
      <c r="A306" s="52" t="s">
        <v>257</v>
      </c>
      <c r="B306" s="52" t="s">
        <v>101</v>
      </c>
      <c r="C306" s="52" t="s">
        <v>805</v>
      </c>
      <c r="D306" s="52" t="s">
        <v>102</v>
      </c>
      <c r="E306" s="52" t="s">
        <v>806</v>
      </c>
      <c r="F306" s="53">
        <v>0</v>
      </c>
      <c r="G306" s="52" t="s">
        <v>9</v>
      </c>
      <c r="H306" s="27">
        <v>38300202</v>
      </c>
      <c r="I306" s="50">
        <v>3690199</v>
      </c>
    </row>
    <row r="307" spans="1:9" hidden="1" x14ac:dyDescent="0.2">
      <c r="A307" s="52" t="s">
        <v>257</v>
      </c>
      <c r="B307" s="52" t="s">
        <v>101</v>
      </c>
      <c r="C307" s="52" t="s">
        <v>807</v>
      </c>
      <c r="D307" s="52" t="s">
        <v>102</v>
      </c>
      <c r="E307" s="52" t="s">
        <v>808</v>
      </c>
      <c r="F307" s="53">
        <v>0</v>
      </c>
      <c r="G307" s="52" t="s">
        <v>9</v>
      </c>
      <c r="H307" s="27">
        <v>38300202</v>
      </c>
      <c r="I307" s="50">
        <v>3690199</v>
      </c>
    </row>
    <row r="308" spans="1:9" hidden="1" x14ac:dyDescent="0.2">
      <c r="A308" s="52" t="s">
        <v>257</v>
      </c>
      <c r="B308" s="52" t="s">
        <v>101</v>
      </c>
      <c r="C308" s="52" t="s">
        <v>809</v>
      </c>
      <c r="D308" s="52" t="s">
        <v>102</v>
      </c>
      <c r="E308" s="52" t="s">
        <v>810</v>
      </c>
      <c r="F308" s="53">
        <v>0</v>
      </c>
      <c r="G308" s="52" t="s">
        <v>9</v>
      </c>
      <c r="H308" s="27">
        <v>38300202</v>
      </c>
      <c r="I308" s="50">
        <v>3690199</v>
      </c>
    </row>
    <row r="309" spans="1:9" hidden="1" x14ac:dyDescent="0.2">
      <c r="A309" s="52" t="s">
        <v>257</v>
      </c>
      <c r="B309" s="52" t="s">
        <v>101</v>
      </c>
      <c r="C309" s="52" t="s">
        <v>811</v>
      </c>
      <c r="D309" s="52" t="s">
        <v>102</v>
      </c>
      <c r="E309" s="52" t="s">
        <v>812</v>
      </c>
      <c r="F309" s="53">
        <v>0</v>
      </c>
      <c r="G309" s="52" t="s">
        <v>9</v>
      </c>
      <c r="H309" s="27">
        <v>38300202</v>
      </c>
      <c r="I309" s="50">
        <v>3690199</v>
      </c>
    </row>
    <row r="310" spans="1:9" hidden="1" x14ac:dyDescent="0.2">
      <c r="A310" s="52" t="s">
        <v>275</v>
      </c>
      <c r="B310" s="52" t="s">
        <v>101</v>
      </c>
      <c r="C310" s="52" t="s">
        <v>813</v>
      </c>
      <c r="D310" s="52" t="s">
        <v>102</v>
      </c>
      <c r="E310" s="52" t="s">
        <v>814</v>
      </c>
      <c r="F310" s="53">
        <v>0</v>
      </c>
      <c r="G310" s="52" t="s">
        <v>9</v>
      </c>
      <c r="H310" s="27">
        <v>38300202</v>
      </c>
      <c r="I310" s="50">
        <v>3690199</v>
      </c>
    </row>
    <row r="311" spans="1:9" hidden="1" x14ac:dyDescent="0.2">
      <c r="A311" s="52" t="s">
        <v>275</v>
      </c>
      <c r="B311" s="52" t="s">
        <v>115</v>
      </c>
      <c r="C311" s="52" t="s">
        <v>815</v>
      </c>
      <c r="D311" s="52" t="s">
        <v>23</v>
      </c>
      <c r="E311" s="52" t="s">
        <v>806</v>
      </c>
      <c r="F311" s="54">
        <v>-130722</v>
      </c>
      <c r="G311" s="52" t="s">
        <v>816</v>
      </c>
      <c r="H311" s="27">
        <v>38300202</v>
      </c>
      <c r="I311" s="50">
        <v>3690199</v>
      </c>
    </row>
    <row r="312" spans="1:9" hidden="1" x14ac:dyDescent="0.2">
      <c r="A312" s="52" t="s">
        <v>275</v>
      </c>
      <c r="B312" s="52" t="s">
        <v>115</v>
      </c>
      <c r="C312" s="52" t="s">
        <v>817</v>
      </c>
      <c r="D312" s="52" t="s">
        <v>23</v>
      </c>
      <c r="E312" s="52" t="s">
        <v>810</v>
      </c>
      <c r="F312" s="54">
        <v>-129425</v>
      </c>
      <c r="G312" s="52" t="s">
        <v>818</v>
      </c>
      <c r="H312" s="27">
        <v>38300202</v>
      </c>
      <c r="I312" s="50">
        <v>3690199</v>
      </c>
    </row>
    <row r="313" spans="1:9" hidden="1" x14ac:dyDescent="0.2">
      <c r="A313" s="52" t="s">
        <v>275</v>
      </c>
      <c r="B313" s="52" t="s">
        <v>115</v>
      </c>
      <c r="C313" s="52" t="s">
        <v>819</v>
      </c>
      <c r="D313" s="52" t="s">
        <v>23</v>
      </c>
      <c r="E313" s="52" t="s">
        <v>808</v>
      </c>
      <c r="F313" s="54">
        <v>-119014</v>
      </c>
      <c r="G313" s="52" t="s">
        <v>820</v>
      </c>
      <c r="H313" s="27">
        <v>38300202</v>
      </c>
      <c r="I313" s="50">
        <v>3690199</v>
      </c>
    </row>
    <row r="314" spans="1:9" hidden="1" x14ac:dyDescent="0.2">
      <c r="A314" s="52" t="s">
        <v>275</v>
      </c>
      <c r="B314" s="52" t="s">
        <v>115</v>
      </c>
      <c r="C314" s="52" t="s">
        <v>821</v>
      </c>
      <c r="D314" s="52" t="s">
        <v>23</v>
      </c>
      <c r="E314" s="52" t="s">
        <v>812</v>
      </c>
      <c r="F314" s="54">
        <v>-113728</v>
      </c>
      <c r="G314" s="52" t="s">
        <v>822</v>
      </c>
      <c r="H314" s="27">
        <v>38300202</v>
      </c>
      <c r="I314" s="50">
        <v>3690199</v>
      </c>
    </row>
    <row r="315" spans="1:9" hidden="1" x14ac:dyDescent="0.2">
      <c r="A315" s="52" t="s">
        <v>299</v>
      </c>
      <c r="B315" s="52" t="s">
        <v>101</v>
      </c>
      <c r="C315" s="52" t="s">
        <v>823</v>
      </c>
      <c r="D315" s="52" t="s">
        <v>102</v>
      </c>
      <c r="E315" s="52" t="s">
        <v>824</v>
      </c>
      <c r="F315" s="53">
        <v>0</v>
      </c>
      <c r="G315" s="52" t="s">
        <v>9</v>
      </c>
      <c r="H315" s="27">
        <v>38300202</v>
      </c>
      <c r="I315" s="50">
        <v>3690199</v>
      </c>
    </row>
    <row r="316" spans="1:9" hidden="1" x14ac:dyDescent="0.2">
      <c r="A316" s="52" t="s">
        <v>299</v>
      </c>
      <c r="B316" s="52" t="s">
        <v>101</v>
      </c>
      <c r="C316" s="52" t="s">
        <v>825</v>
      </c>
      <c r="D316" s="52" t="s">
        <v>102</v>
      </c>
      <c r="E316" s="52" t="s">
        <v>826</v>
      </c>
      <c r="F316" s="53">
        <v>0</v>
      </c>
      <c r="G316" s="52" t="s">
        <v>9</v>
      </c>
      <c r="H316" s="27">
        <v>38300202</v>
      </c>
      <c r="I316" s="50">
        <v>3690199</v>
      </c>
    </row>
    <row r="317" spans="1:9" hidden="1" x14ac:dyDescent="0.2">
      <c r="A317" s="52" t="s">
        <v>299</v>
      </c>
      <c r="B317" s="52" t="s">
        <v>115</v>
      </c>
      <c r="C317" s="52" t="s">
        <v>827</v>
      </c>
      <c r="D317" s="52" t="s">
        <v>23</v>
      </c>
      <c r="E317" s="52" t="s">
        <v>814</v>
      </c>
      <c r="F317" s="54">
        <v>-54978</v>
      </c>
      <c r="G317" s="52" t="s">
        <v>828</v>
      </c>
      <c r="H317" s="27">
        <v>38300202</v>
      </c>
      <c r="I317" s="50">
        <v>3690199</v>
      </c>
    </row>
    <row r="318" spans="1:9" s="62" customFormat="1" x14ac:dyDescent="0.2">
      <c r="A318" s="60" t="s">
        <v>290</v>
      </c>
      <c r="B318" s="60" t="s">
        <v>7</v>
      </c>
      <c r="C318" s="60" t="s">
        <v>829</v>
      </c>
      <c r="D318" s="60" t="s">
        <v>15</v>
      </c>
      <c r="E318" s="60" t="s">
        <v>85</v>
      </c>
      <c r="F318" s="61">
        <v>-7786.06</v>
      </c>
      <c r="G318" s="60" t="s">
        <v>9</v>
      </c>
      <c r="H318" s="31">
        <v>38300202</v>
      </c>
      <c r="I318" s="63">
        <v>36901061</v>
      </c>
    </row>
    <row r="319" spans="1:9" s="23" customFormat="1" x14ac:dyDescent="0.2">
      <c r="A319" s="65" t="s">
        <v>290</v>
      </c>
      <c r="B319" s="65" t="s">
        <v>7</v>
      </c>
      <c r="C319" s="65" t="s">
        <v>830</v>
      </c>
      <c r="D319" s="65" t="s">
        <v>15</v>
      </c>
      <c r="E319" s="65" t="s">
        <v>831</v>
      </c>
      <c r="F319" s="66">
        <v>-41189.15</v>
      </c>
      <c r="G319" s="65" t="s">
        <v>9</v>
      </c>
      <c r="H319" s="31">
        <v>38300202</v>
      </c>
      <c r="I319" s="31">
        <v>36901061</v>
      </c>
    </row>
    <row r="320" spans="1:9" s="23" customFormat="1" x14ac:dyDescent="0.2">
      <c r="A320" s="65" t="s">
        <v>290</v>
      </c>
      <c r="B320" s="65" t="s">
        <v>7</v>
      </c>
      <c r="C320" s="65" t="s">
        <v>86</v>
      </c>
      <c r="D320" s="65" t="s">
        <v>16</v>
      </c>
      <c r="E320" s="65" t="s">
        <v>87</v>
      </c>
      <c r="F320" s="66">
        <v>-44606.720000000001</v>
      </c>
      <c r="G320" s="65" t="s">
        <v>9</v>
      </c>
      <c r="H320" s="31">
        <v>38300202</v>
      </c>
      <c r="I320" s="31">
        <v>36901061</v>
      </c>
    </row>
    <row r="321" spans="1:9" x14ac:dyDescent="0.2">
      <c r="A321" s="60" t="s">
        <v>290</v>
      </c>
      <c r="B321" s="60" t="s">
        <v>7</v>
      </c>
      <c r="C321" s="60" t="s">
        <v>832</v>
      </c>
      <c r="D321" s="60" t="s">
        <v>11</v>
      </c>
      <c r="E321" s="60" t="s">
        <v>833</v>
      </c>
      <c r="F321" s="61">
        <v>-168534.23</v>
      </c>
      <c r="G321" s="60" t="s">
        <v>9</v>
      </c>
      <c r="H321" s="31">
        <v>38300202</v>
      </c>
      <c r="I321" s="63">
        <v>36901061</v>
      </c>
    </row>
    <row r="322" spans="1:9" x14ac:dyDescent="0.2">
      <c r="A322" s="60" t="s">
        <v>290</v>
      </c>
      <c r="B322" s="60" t="s">
        <v>7</v>
      </c>
      <c r="C322" s="60" t="s">
        <v>834</v>
      </c>
      <c r="D322" s="60" t="s">
        <v>11</v>
      </c>
      <c r="E322" s="60" t="s">
        <v>833</v>
      </c>
      <c r="F322" s="61">
        <v>-87460.07</v>
      </c>
      <c r="G322" s="60" t="s">
        <v>9</v>
      </c>
      <c r="H322" s="31">
        <v>38300202</v>
      </c>
      <c r="I322" s="63">
        <v>36901061</v>
      </c>
    </row>
    <row r="323" spans="1:9" x14ac:dyDescent="0.2">
      <c r="A323" s="60" t="s">
        <v>290</v>
      </c>
      <c r="B323" s="60" t="s">
        <v>7</v>
      </c>
      <c r="C323" s="60" t="s">
        <v>835</v>
      </c>
      <c r="D323" s="60" t="s">
        <v>11</v>
      </c>
      <c r="E323" s="60" t="s">
        <v>89</v>
      </c>
      <c r="F323" s="61">
        <v>-68181.59</v>
      </c>
      <c r="G323" s="60" t="s">
        <v>9</v>
      </c>
      <c r="H323" s="31">
        <v>38300202</v>
      </c>
      <c r="I323" s="63">
        <v>36901061</v>
      </c>
    </row>
    <row r="324" spans="1:9" x14ac:dyDescent="0.2">
      <c r="A324" s="60" t="s">
        <v>290</v>
      </c>
      <c r="B324" s="60" t="s">
        <v>7</v>
      </c>
      <c r="C324" s="60" t="s">
        <v>88</v>
      </c>
      <c r="D324" s="60" t="s">
        <v>13</v>
      </c>
      <c r="E324" s="60" t="s">
        <v>89</v>
      </c>
      <c r="F324" s="61">
        <v>-148642.01</v>
      </c>
      <c r="G324" s="60" t="s">
        <v>9</v>
      </c>
      <c r="H324" s="31">
        <v>38300202</v>
      </c>
      <c r="I324" s="63">
        <v>36901061</v>
      </c>
    </row>
    <row r="325" spans="1:9" x14ac:dyDescent="0.2">
      <c r="A325" s="60" t="s">
        <v>271</v>
      </c>
      <c r="B325" s="60" t="s">
        <v>7</v>
      </c>
      <c r="C325" s="60" t="s">
        <v>832</v>
      </c>
      <c r="D325" s="60" t="s">
        <v>11</v>
      </c>
      <c r="E325" s="60" t="s">
        <v>833</v>
      </c>
      <c r="F325" s="61">
        <v>2647.87</v>
      </c>
      <c r="G325" s="60" t="s">
        <v>9</v>
      </c>
      <c r="H325" s="31">
        <v>38300202</v>
      </c>
      <c r="I325" s="63">
        <v>36901061</v>
      </c>
    </row>
    <row r="326" spans="1:9" x14ac:dyDescent="0.2">
      <c r="A326" s="60" t="s">
        <v>271</v>
      </c>
      <c r="B326" s="60" t="s">
        <v>7</v>
      </c>
      <c r="C326" s="60" t="s">
        <v>832</v>
      </c>
      <c r="D326" s="60" t="s">
        <v>13</v>
      </c>
      <c r="E326" s="60" t="s">
        <v>14</v>
      </c>
      <c r="F326" s="64">
        <v>-2457</v>
      </c>
      <c r="G326" s="60" t="s">
        <v>9</v>
      </c>
      <c r="H326" s="31">
        <v>38300202</v>
      </c>
      <c r="I326" s="63">
        <v>36901061</v>
      </c>
    </row>
    <row r="327" spans="1:9" x14ac:dyDescent="0.2">
      <c r="A327" s="60" t="s">
        <v>271</v>
      </c>
      <c r="B327" s="60" t="s">
        <v>7</v>
      </c>
      <c r="C327" s="60" t="s">
        <v>88</v>
      </c>
      <c r="D327" s="60" t="s">
        <v>13</v>
      </c>
      <c r="E327" s="60" t="s">
        <v>89</v>
      </c>
      <c r="F327" s="61">
        <v>4517.1400000000003</v>
      </c>
      <c r="G327" s="60" t="s">
        <v>9</v>
      </c>
      <c r="H327" s="31">
        <v>38300202</v>
      </c>
      <c r="I327" s="63">
        <v>36901061</v>
      </c>
    </row>
    <row r="328" spans="1:9" x14ac:dyDescent="0.2">
      <c r="A328" s="60" t="s">
        <v>271</v>
      </c>
      <c r="B328" s="60" t="s">
        <v>7</v>
      </c>
      <c r="C328" s="60" t="s">
        <v>88</v>
      </c>
      <c r="D328" s="60" t="s">
        <v>15</v>
      </c>
      <c r="E328" s="60" t="s">
        <v>836</v>
      </c>
      <c r="F328" s="64">
        <v>-3276</v>
      </c>
      <c r="G328" s="60" t="s">
        <v>9</v>
      </c>
      <c r="H328" s="31">
        <v>38300202</v>
      </c>
      <c r="I328" s="63">
        <v>36901061</v>
      </c>
    </row>
    <row r="329" spans="1:9" x14ac:dyDescent="0.2">
      <c r="A329" s="60" t="s">
        <v>271</v>
      </c>
      <c r="B329" s="60" t="s">
        <v>7</v>
      </c>
      <c r="C329" s="60" t="s">
        <v>90</v>
      </c>
      <c r="D329" s="60" t="s">
        <v>15</v>
      </c>
      <c r="E329" s="60" t="s">
        <v>836</v>
      </c>
      <c r="F329" s="64">
        <v>-2457</v>
      </c>
      <c r="G329" s="60" t="s">
        <v>9</v>
      </c>
      <c r="H329" s="31">
        <v>38300202</v>
      </c>
      <c r="I329" s="63">
        <v>36901061</v>
      </c>
    </row>
    <row r="330" spans="1:9" x14ac:dyDescent="0.2">
      <c r="A330" s="60" t="s">
        <v>257</v>
      </c>
      <c r="B330" s="60" t="s">
        <v>7</v>
      </c>
      <c r="C330" s="60" t="s">
        <v>832</v>
      </c>
      <c r="D330" s="60" t="s">
        <v>8</v>
      </c>
      <c r="E330" s="60" t="s">
        <v>14</v>
      </c>
      <c r="F330" s="61">
        <v>0</v>
      </c>
      <c r="G330" s="61">
        <v>-0.01</v>
      </c>
      <c r="H330" s="31">
        <v>38300202</v>
      </c>
      <c r="I330" s="63">
        <v>36901061</v>
      </c>
    </row>
    <row r="331" spans="1:9" hidden="1" x14ac:dyDescent="0.2">
      <c r="A331" s="52" t="s">
        <v>278</v>
      </c>
      <c r="B331" s="52" t="s">
        <v>101</v>
      </c>
      <c r="C331" s="52" t="s">
        <v>837</v>
      </c>
      <c r="D331" s="52" t="s">
        <v>102</v>
      </c>
      <c r="E331" s="52" t="s">
        <v>838</v>
      </c>
      <c r="F331" s="54">
        <v>-46596</v>
      </c>
      <c r="G331" s="52" t="s">
        <v>103</v>
      </c>
      <c r="H331" s="27">
        <v>38300216</v>
      </c>
      <c r="I331" s="50">
        <v>3690101</v>
      </c>
    </row>
    <row r="332" spans="1:9" hidden="1" x14ac:dyDescent="0.2">
      <c r="A332" s="52" t="s">
        <v>255</v>
      </c>
      <c r="B332" s="52" t="s">
        <v>115</v>
      </c>
      <c r="C332" s="52" t="s">
        <v>839</v>
      </c>
      <c r="D332" s="52" t="s">
        <v>23</v>
      </c>
      <c r="E332" s="52" t="s">
        <v>163</v>
      </c>
      <c r="F332" s="54">
        <v>-83907</v>
      </c>
      <c r="G332" s="52" t="s">
        <v>164</v>
      </c>
      <c r="H332" s="27">
        <v>38300216</v>
      </c>
      <c r="I332" s="50">
        <v>3690101</v>
      </c>
    </row>
    <row r="333" spans="1:9" hidden="1" x14ac:dyDescent="0.2">
      <c r="A333" s="52" t="s">
        <v>255</v>
      </c>
      <c r="B333" s="52" t="s">
        <v>115</v>
      </c>
      <c r="C333" s="52" t="s">
        <v>840</v>
      </c>
      <c r="D333" s="52" t="s">
        <v>23</v>
      </c>
      <c r="E333" s="52" t="s">
        <v>841</v>
      </c>
      <c r="F333" s="54">
        <v>-232753</v>
      </c>
      <c r="G333" s="52" t="s">
        <v>842</v>
      </c>
      <c r="H333" s="27">
        <v>38300216</v>
      </c>
      <c r="I333" s="50">
        <v>3690101</v>
      </c>
    </row>
    <row r="334" spans="1:9" hidden="1" x14ac:dyDescent="0.2">
      <c r="A334" s="52" t="s">
        <v>255</v>
      </c>
      <c r="B334" s="52" t="s">
        <v>115</v>
      </c>
      <c r="C334" s="52" t="s">
        <v>843</v>
      </c>
      <c r="D334" s="52" t="s">
        <v>23</v>
      </c>
      <c r="E334" s="52" t="s">
        <v>844</v>
      </c>
      <c r="F334" s="54">
        <v>-138575</v>
      </c>
      <c r="G334" s="52" t="s">
        <v>845</v>
      </c>
      <c r="H334" s="27">
        <v>38300216</v>
      </c>
      <c r="I334" s="50">
        <v>3690101</v>
      </c>
    </row>
    <row r="335" spans="1:9" hidden="1" x14ac:dyDescent="0.2">
      <c r="A335" s="52" t="s">
        <v>255</v>
      </c>
      <c r="B335" s="52" t="s">
        <v>115</v>
      </c>
      <c r="C335" s="52" t="s">
        <v>846</v>
      </c>
      <c r="D335" s="52" t="s">
        <v>23</v>
      </c>
      <c r="E335" s="52" t="s">
        <v>847</v>
      </c>
      <c r="F335" s="54">
        <v>-420903</v>
      </c>
      <c r="G335" s="52" t="s">
        <v>848</v>
      </c>
      <c r="H335" s="27">
        <v>38300216</v>
      </c>
      <c r="I335" s="50">
        <v>3690101</v>
      </c>
    </row>
    <row r="336" spans="1:9" hidden="1" x14ac:dyDescent="0.2">
      <c r="A336" s="52" t="s">
        <v>255</v>
      </c>
      <c r="B336" s="52" t="s">
        <v>115</v>
      </c>
      <c r="C336" s="52" t="s">
        <v>849</v>
      </c>
      <c r="D336" s="52" t="s">
        <v>23</v>
      </c>
      <c r="E336" s="52" t="s">
        <v>156</v>
      </c>
      <c r="F336" s="54">
        <v>-31522</v>
      </c>
      <c r="G336" s="52" t="s">
        <v>850</v>
      </c>
      <c r="H336" s="27">
        <v>38300216</v>
      </c>
      <c r="I336" s="50">
        <v>3690101</v>
      </c>
    </row>
    <row r="337" spans="1:9" hidden="1" x14ac:dyDescent="0.2">
      <c r="A337" s="52" t="s">
        <v>266</v>
      </c>
      <c r="B337" s="52" t="s">
        <v>115</v>
      </c>
      <c r="C337" s="52" t="s">
        <v>851</v>
      </c>
      <c r="D337" s="52" t="s">
        <v>23</v>
      </c>
      <c r="E337" s="52" t="s">
        <v>852</v>
      </c>
      <c r="F337" s="54">
        <v>-70286</v>
      </c>
      <c r="G337" s="52" t="s">
        <v>853</v>
      </c>
      <c r="H337" s="27">
        <v>38300216</v>
      </c>
      <c r="I337" s="50">
        <v>3690101</v>
      </c>
    </row>
    <row r="338" spans="1:9" hidden="1" x14ac:dyDescent="0.2">
      <c r="A338" s="52" t="s">
        <v>266</v>
      </c>
      <c r="B338" s="52" t="s">
        <v>115</v>
      </c>
      <c r="C338" s="52" t="s">
        <v>854</v>
      </c>
      <c r="D338" s="52" t="s">
        <v>23</v>
      </c>
      <c r="E338" s="52" t="s">
        <v>161</v>
      </c>
      <c r="F338" s="54">
        <v>-32747</v>
      </c>
      <c r="G338" s="52" t="s">
        <v>162</v>
      </c>
      <c r="H338" s="27">
        <v>38300216</v>
      </c>
      <c r="I338" s="50">
        <v>3690101</v>
      </c>
    </row>
    <row r="339" spans="1:9" hidden="1" x14ac:dyDescent="0.2">
      <c r="A339" s="52" t="s">
        <v>266</v>
      </c>
      <c r="B339" s="52" t="s">
        <v>115</v>
      </c>
      <c r="C339" s="52" t="s">
        <v>855</v>
      </c>
      <c r="D339" s="52" t="s">
        <v>23</v>
      </c>
      <c r="E339" s="52" t="s">
        <v>856</v>
      </c>
      <c r="F339" s="54">
        <v>-319704</v>
      </c>
      <c r="G339" s="52" t="s">
        <v>857</v>
      </c>
      <c r="H339" s="27">
        <v>38300216</v>
      </c>
      <c r="I339" s="50">
        <v>3690101</v>
      </c>
    </row>
    <row r="340" spans="1:9" hidden="1" x14ac:dyDescent="0.2">
      <c r="A340" s="52" t="s">
        <v>266</v>
      </c>
      <c r="B340" s="52" t="s">
        <v>115</v>
      </c>
      <c r="C340" s="52" t="s">
        <v>858</v>
      </c>
      <c r="D340" s="52" t="s">
        <v>23</v>
      </c>
      <c r="E340" s="52" t="s">
        <v>151</v>
      </c>
      <c r="F340" s="54">
        <v>-206116</v>
      </c>
      <c r="G340" s="52" t="s">
        <v>859</v>
      </c>
      <c r="H340" s="27">
        <v>38300216</v>
      </c>
      <c r="I340" s="50">
        <v>3690101</v>
      </c>
    </row>
    <row r="341" spans="1:9" hidden="1" x14ac:dyDescent="0.2">
      <c r="A341" s="52" t="s">
        <v>266</v>
      </c>
      <c r="B341" s="52" t="s">
        <v>115</v>
      </c>
      <c r="C341" s="52" t="s">
        <v>860</v>
      </c>
      <c r="D341" s="52" t="s">
        <v>23</v>
      </c>
      <c r="E341" s="52" t="s">
        <v>861</v>
      </c>
      <c r="F341" s="54">
        <v>-96480</v>
      </c>
      <c r="G341" s="52" t="s">
        <v>862</v>
      </c>
      <c r="H341" s="27">
        <v>38300216</v>
      </c>
      <c r="I341" s="50">
        <v>3690101</v>
      </c>
    </row>
    <row r="342" spans="1:9" hidden="1" x14ac:dyDescent="0.2">
      <c r="A342" s="52" t="s">
        <v>407</v>
      </c>
      <c r="B342" s="52" t="s">
        <v>115</v>
      </c>
      <c r="C342" s="52" t="s">
        <v>863</v>
      </c>
      <c r="D342" s="52" t="s">
        <v>23</v>
      </c>
      <c r="E342" s="52" t="s">
        <v>152</v>
      </c>
      <c r="F342" s="54">
        <v>-154733</v>
      </c>
      <c r="G342" s="52" t="s">
        <v>153</v>
      </c>
      <c r="H342" s="27">
        <v>38300216</v>
      </c>
      <c r="I342" s="50">
        <v>3690101</v>
      </c>
    </row>
    <row r="343" spans="1:9" hidden="1" x14ac:dyDescent="0.2">
      <c r="A343" s="52" t="s">
        <v>243</v>
      </c>
      <c r="B343" s="52" t="s">
        <v>115</v>
      </c>
      <c r="C343" s="52" t="s">
        <v>864</v>
      </c>
      <c r="D343" s="52" t="s">
        <v>23</v>
      </c>
      <c r="E343" s="52" t="s">
        <v>865</v>
      </c>
      <c r="F343" s="54">
        <v>-126385</v>
      </c>
      <c r="G343" s="52" t="s">
        <v>866</v>
      </c>
      <c r="H343" s="27">
        <v>38300216</v>
      </c>
      <c r="I343" s="50">
        <v>3690101</v>
      </c>
    </row>
    <row r="344" spans="1:9" hidden="1" x14ac:dyDescent="0.2">
      <c r="A344" s="52" t="s">
        <v>247</v>
      </c>
      <c r="B344" s="52" t="s">
        <v>101</v>
      </c>
      <c r="C344" s="52" t="s">
        <v>867</v>
      </c>
      <c r="D344" s="52" t="s">
        <v>102</v>
      </c>
      <c r="E344" s="52" t="s">
        <v>868</v>
      </c>
      <c r="F344" s="54">
        <v>-29814</v>
      </c>
      <c r="G344" s="52" t="s">
        <v>103</v>
      </c>
      <c r="H344" s="27">
        <v>38300216</v>
      </c>
      <c r="I344" s="50">
        <v>3690101</v>
      </c>
    </row>
    <row r="345" spans="1:9" hidden="1" x14ac:dyDescent="0.2">
      <c r="A345" s="52" t="s">
        <v>252</v>
      </c>
      <c r="B345" s="52" t="s">
        <v>115</v>
      </c>
      <c r="C345" s="52" t="s">
        <v>869</v>
      </c>
      <c r="D345" s="52" t="s">
        <v>23</v>
      </c>
      <c r="E345" s="52" t="s">
        <v>870</v>
      </c>
      <c r="F345" s="54">
        <v>-47935</v>
      </c>
      <c r="G345" s="52" t="s">
        <v>871</v>
      </c>
      <c r="H345" s="27">
        <v>38300216</v>
      </c>
      <c r="I345" s="50">
        <v>3690101</v>
      </c>
    </row>
    <row r="346" spans="1:9" hidden="1" x14ac:dyDescent="0.2">
      <c r="A346" s="52" t="s">
        <v>253</v>
      </c>
      <c r="B346" s="52" t="s">
        <v>115</v>
      </c>
      <c r="C346" s="52" t="s">
        <v>872</v>
      </c>
      <c r="D346" s="52" t="s">
        <v>23</v>
      </c>
      <c r="E346" s="52" t="s">
        <v>154</v>
      </c>
      <c r="F346" s="54">
        <v>-34192</v>
      </c>
      <c r="G346" s="52" t="s">
        <v>155</v>
      </c>
      <c r="H346" s="27">
        <v>38300216</v>
      </c>
      <c r="I346" s="50">
        <v>3690101</v>
      </c>
    </row>
    <row r="347" spans="1:9" hidden="1" x14ac:dyDescent="0.2">
      <c r="A347" s="52" t="s">
        <v>253</v>
      </c>
      <c r="B347" s="52" t="s">
        <v>115</v>
      </c>
      <c r="C347" s="52" t="s">
        <v>873</v>
      </c>
      <c r="D347" s="52" t="s">
        <v>23</v>
      </c>
      <c r="E347" s="52" t="s">
        <v>874</v>
      </c>
      <c r="F347" s="54">
        <v>-89192</v>
      </c>
      <c r="G347" s="52" t="s">
        <v>875</v>
      </c>
      <c r="H347" s="27">
        <v>38300216</v>
      </c>
      <c r="I347" s="50">
        <v>3690101</v>
      </c>
    </row>
    <row r="348" spans="1:9" hidden="1" x14ac:dyDescent="0.2">
      <c r="A348" s="52" t="s">
        <v>284</v>
      </c>
      <c r="B348" s="52" t="s">
        <v>115</v>
      </c>
      <c r="C348" s="52" t="s">
        <v>876</v>
      </c>
      <c r="D348" s="52" t="s">
        <v>23</v>
      </c>
      <c r="E348" s="52" t="s">
        <v>877</v>
      </c>
      <c r="F348" s="54">
        <v>-473132</v>
      </c>
      <c r="G348" s="52" t="s">
        <v>878</v>
      </c>
      <c r="H348" s="27">
        <v>38300216</v>
      </c>
      <c r="I348" s="50">
        <v>3690101</v>
      </c>
    </row>
    <row r="349" spans="1:9" hidden="1" x14ac:dyDescent="0.2">
      <c r="A349" s="52" t="s">
        <v>257</v>
      </c>
      <c r="B349" s="52" t="s">
        <v>101</v>
      </c>
      <c r="C349" s="52" t="s">
        <v>879</v>
      </c>
      <c r="D349" s="52" t="s">
        <v>102</v>
      </c>
      <c r="E349" s="52" t="s">
        <v>880</v>
      </c>
      <c r="F349" s="53">
        <v>0</v>
      </c>
      <c r="G349" s="52" t="s">
        <v>10</v>
      </c>
      <c r="H349" s="27">
        <v>38300216</v>
      </c>
      <c r="I349" s="50">
        <v>3690101</v>
      </c>
    </row>
    <row r="350" spans="1:9" hidden="1" x14ac:dyDescent="0.2">
      <c r="A350" s="52" t="s">
        <v>257</v>
      </c>
      <c r="B350" s="52" t="s">
        <v>101</v>
      </c>
      <c r="C350" s="52" t="s">
        <v>158</v>
      </c>
      <c r="D350" s="52" t="s">
        <v>102</v>
      </c>
      <c r="E350" s="52" t="s">
        <v>157</v>
      </c>
      <c r="F350" s="53">
        <v>0</v>
      </c>
      <c r="G350" s="52" t="s">
        <v>10</v>
      </c>
      <c r="H350" s="27">
        <v>38300216</v>
      </c>
      <c r="I350" s="50">
        <v>3690101</v>
      </c>
    </row>
    <row r="351" spans="1:9" hidden="1" x14ac:dyDescent="0.2">
      <c r="A351" s="52" t="s">
        <v>542</v>
      </c>
      <c r="B351" s="52" t="s">
        <v>115</v>
      </c>
      <c r="C351" s="52" t="s">
        <v>881</v>
      </c>
      <c r="D351" s="52" t="s">
        <v>23</v>
      </c>
      <c r="E351" s="52" t="s">
        <v>882</v>
      </c>
      <c r="F351" s="54">
        <v>-178488</v>
      </c>
      <c r="G351" s="52" t="s">
        <v>883</v>
      </c>
      <c r="H351" s="27">
        <v>38300216</v>
      </c>
      <c r="I351" s="50">
        <v>3690101</v>
      </c>
    </row>
    <row r="352" spans="1:9" hidden="1" x14ac:dyDescent="0.2">
      <c r="A352" s="52" t="s">
        <v>275</v>
      </c>
      <c r="B352" s="52" t="s">
        <v>115</v>
      </c>
      <c r="C352" s="52" t="s">
        <v>884</v>
      </c>
      <c r="D352" s="52" t="s">
        <v>23</v>
      </c>
      <c r="E352" s="52" t="s">
        <v>885</v>
      </c>
      <c r="F352" s="54">
        <v>-235703</v>
      </c>
      <c r="G352" s="52" t="s">
        <v>886</v>
      </c>
      <c r="H352" s="27">
        <v>38300216</v>
      </c>
      <c r="I352" s="50">
        <v>3690101</v>
      </c>
    </row>
    <row r="353" spans="1:9" hidden="1" x14ac:dyDescent="0.2">
      <c r="A353" s="52" t="s">
        <v>275</v>
      </c>
      <c r="B353" s="52" t="s">
        <v>115</v>
      </c>
      <c r="C353" s="52" t="s">
        <v>887</v>
      </c>
      <c r="D353" s="52" t="s">
        <v>23</v>
      </c>
      <c r="E353" s="52" t="s">
        <v>888</v>
      </c>
      <c r="F353" s="54">
        <v>-13364</v>
      </c>
      <c r="G353" s="52" t="s">
        <v>889</v>
      </c>
      <c r="H353" s="27">
        <v>38300216</v>
      </c>
      <c r="I353" s="50">
        <v>3690101</v>
      </c>
    </row>
    <row r="354" spans="1:9" hidden="1" x14ac:dyDescent="0.2">
      <c r="A354" s="52" t="s">
        <v>275</v>
      </c>
      <c r="B354" s="52" t="s">
        <v>115</v>
      </c>
      <c r="C354" s="52" t="s">
        <v>890</v>
      </c>
      <c r="D354" s="52" t="s">
        <v>23</v>
      </c>
      <c r="E354" s="52" t="s">
        <v>159</v>
      </c>
      <c r="F354" s="54">
        <v>-7500</v>
      </c>
      <c r="G354" s="52" t="s">
        <v>160</v>
      </c>
      <c r="H354" s="27">
        <v>38300216</v>
      </c>
      <c r="I354" s="50">
        <v>3690101</v>
      </c>
    </row>
    <row r="355" spans="1:9" hidden="1" x14ac:dyDescent="0.2">
      <c r="A355" s="52" t="s">
        <v>299</v>
      </c>
      <c r="B355" s="52" t="s">
        <v>115</v>
      </c>
      <c r="C355" s="52" t="s">
        <v>891</v>
      </c>
      <c r="D355" s="52" t="s">
        <v>23</v>
      </c>
      <c r="E355" s="52" t="s">
        <v>892</v>
      </c>
      <c r="F355" s="54">
        <v>-59202</v>
      </c>
      <c r="G355" s="52" t="s">
        <v>893</v>
      </c>
      <c r="H355" s="27">
        <v>38300216</v>
      </c>
      <c r="I355" s="50">
        <v>3690101</v>
      </c>
    </row>
    <row r="356" spans="1:9" hidden="1" x14ac:dyDescent="0.2">
      <c r="A356" s="52" t="s">
        <v>299</v>
      </c>
      <c r="B356" s="52" t="s">
        <v>115</v>
      </c>
      <c r="C356" s="52" t="s">
        <v>894</v>
      </c>
      <c r="D356" s="52" t="s">
        <v>23</v>
      </c>
      <c r="E356" s="52" t="s">
        <v>895</v>
      </c>
      <c r="F356" s="54">
        <v>-257716</v>
      </c>
      <c r="G356" s="52" t="s">
        <v>896</v>
      </c>
      <c r="H356" s="27">
        <v>38300216</v>
      </c>
      <c r="I356" s="50">
        <v>3690101</v>
      </c>
    </row>
    <row r="357" spans="1:9" hidden="1" x14ac:dyDescent="0.2">
      <c r="A357" s="57" t="s">
        <v>265</v>
      </c>
      <c r="B357" s="57" t="s">
        <v>115</v>
      </c>
      <c r="C357" s="57" t="s">
        <v>897</v>
      </c>
      <c r="D357" s="57" t="s">
        <v>23</v>
      </c>
      <c r="E357" s="57" t="s">
        <v>898</v>
      </c>
      <c r="F357" s="58">
        <v>-2468</v>
      </c>
      <c r="G357" s="57" t="s">
        <v>899</v>
      </c>
      <c r="H357" s="27">
        <v>38300224</v>
      </c>
      <c r="I357" s="50">
        <v>3690101</v>
      </c>
    </row>
    <row r="358" spans="1:9" hidden="1" x14ac:dyDescent="0.2">
      <c r="A358" s="57" t="s">
        <v>265</v>
      </c>
      <c r="B358" s="57" t="s">
        <v>115</v>
      </c>
      <c r="C358" s="57" t="s">
        <v>900</v>
      </c>
      <c r="D358" s="57" t="s">
        <v>23</v>
      </c>
      <c r="E358" s="57" t="s">
        <v>901</v>
      </c>
      <c r="F358" s="58">
        <v>-67748</v>
      </c>
      <c r="G358" s="57" t="s">
        <v>902</v>
      </c>
      <c r="H358" s="27">
        <v>38300224</v>
      </c>
      <c r="I358" s="50">
        <v>3690101</v>
      </c>
    </row>
    <row r="359" spans="1:9" hidden="1" x14ac:dyDescent="0.2">
      <c r="A359" s="57" t="s">
        <v>265</v>
      </c>
      <c r="B359" s="57" t="s">
        <v>115</v>
      </c>
      <c r="C359" s="57" t="s">
        <v>903</v>
      </c>
      <c r="D359" s="57" t="s">
        <v>23</v>
      </c>
      <c r="E359" s="57" t="s">
        <v>904</v>
      </c>
      <c r="F359" s="58">
        <v>-180833</v>
      </c>
      <c r="G359" s="57" t="s">
        <v>905</v>
      </c>
      <c r="H359" s="27">
        <v>38300224</v>
      </c>
      <c r="I359" s="50">
        <v>3690101</v>
      </c>
    </row>
    <row r="360" spans="1:9" hidden="1" x14ac:dyDescent="0.2">
      <c r="A360" s="57" t="s">
        <v>278</v>
      </c>
      <c r="B360" s="57" t="s">
        <v>101</v>
      </c>
      <c r="C360" s="57" t="s">
        <v>906</v>
      </c>
      <c r="D360" s="57" t="s">
        <v>102</v>
      </c>
      <c r="E360" s="57" t="s">
        <v>907</v>
      </c>
      <c r="F360" s="58">
        <v>-245851</v>
      </c>
      <c r="G360" s="57" t="s">
        <v>103</v>
      </c>
      <c r="H360" s="27">
        <v>38300224</v>
      </c>
      <c r="I360" s="50">
        <v>3690101</v>
      </c>
    </row>
    <row r="361" spans="1:9" hidden="1" x14ac:dyDescent="0.2">
      <c r="A361" s="57" t="s">
        <v>255</v>
      </c>
      <c r="B361" s="57" t="s">
        <v>115</v>
      </c>
      <c r="C361" s="57" t="s">
        <v>908</v>
      </c>
      <c r="D361" s="57" t="s">
        <v>23</v>
      </c>
      <c r="E361" s="57" t="s">
        <v>909</v>
      </c>
      <c r="F361" s="58">
        <v>-1962922</v>
      </c>
      <c r="G361" s="57" t="s">
        <v>910</v>
      </c>
      <c r="H361" s="27">
        <v>38300224</v>
      </c>
      <c r="I361" s="50">
        <v>3690101</v>
      </c>
    </row>
    <row r="362" spans="1:9" hidden="1" x14ac:dyDescent="0.2">
      <c r="A362" s="57" t="s">
        <v>255</v>
      </c>
      <c r="B362" s="57" t="s">
        <v>115</v>
      </c>
      <c r="C362" s="57" t="s">
        <v>911</v>
      </c>
      <c r="D362" s="57" t="s">
        <v>23</v>
      </c>
      <c r="E362" s="57" t="s">
        <v>912</v>
      </c>
      <c r="F362" s="58">
        <v>-12470</v>
      </c>
      <c r="G362" s="57" t="s">
        <v>913</v>
      </c>
      <c r="H362" s="27">
        <v>38300224</v>
      </c>
      <c r="I362" s="50">
        <v>3690101</v>
      </c>
    </row>
    <row r="363" spans="1:9" hidden="1" x14ac:dyDescent="0.2">
      <c r="A363" s="57" t="s">
        <v>266</v>
      </c>
      <c r="B363" s="57" t="s">
        <v>101</v>
      </c>
      <c r="C363" s="57" t="s">
        <v>914</v>
      </c>
      <c r="D363" s="57" t="s">
        <v>102</v>
      </c>
      <c r="E363" s="57" t="s">
        <v>915</v>
      </c>
      <c r="F363" s="58">
        <v>-2227113</v>
      </c>
      <c r="G363" s="57" t="s">
        <v>9</v>
      </c>
      <c r="H363" s="27">
        <v>38300224</v>
      </c>
      <c r="I363" s="50">
        <v>3690101</v>
      </c>
    </row>
    <row r="364" spans="1:9" hidden="1" x14ac:dyDescent="0.2">
      <c r="A364" s="57" t="s">
        <v>266</v>
      </c>
      <c r="B364" s="57" t="s">
        <v>101</v>
      </c>
      <c r="C364" s="57" t="s">
        <v>916</v>
      </c>
      <c r="D364" s="57" t="s">
        <v>102</v>
      </c>
      <c r="E364" s="57" t="s">
        <v>917</v>
      </c>
      <c r="F364" s="58">
        <v>-3234559</v>
      </c>
      <c r="G364" s="57" t="s">
        <v>9</v>
      </c>
      <c r="H364" s="27">
        <v>38300224</v>
      </c>
      <c r="I364" s="50">
        <v>3690101</v>
      </c>
    </row>
    <row r="365" spans="1:9" hidden="1" x14ac:dyDescent="0.2">
      <c r="A365" s="57" t="s">
        <v>266</v>
      </c>
      <c r="B365" s="57" t="s">
        <v>101</v>
      </c>
      <c r="C365" s="57" t="s">
        <v>918</v>
      </c>
      <c r="D365" s="57" t="s">
        <v>102</v>
      </c>
      <c r="E365" s="57" t="s">
        <v>919</v>
      </c>
      <c r="F365" s="58">
        <v>-755038</v>
      </c>
      <c r="G365" s="57" t="s">
        <v>920</v>
      </c>
      <c r="H365" s="27">
        <v>38300224</v>
      </c>
      <c r="I365" s="50">
        <v>3690101</v>
      </c>
    </row>
    <row r="366" spans="1:9" hidden="1" x14ac:dyDescent="0.2">
      <c r="A366" s="57" t="s">
        <v>266</v>
      </c>
      <c r="B366" s="57" t="s">
        <v>115</v>
      </c>
      <c r="C366" s="57" t="s">
        <v>921</v>
      </c>
      <c r="D366" s="57" t="s">
        <v>23</v>
      </c>
      <c r="E366" s="57" t="s">
        <v>922</v>
      </c>
      <c r="F366" s="58">
        <v>-154600</v>
      </c>
      <c r="G366" s="57" t="s">
        <v>923</v>
      </c>
      <c r="H366" s="27">
        <v>38300224</v>
      </c>
      <c r="I366" s="50">
        <v>3690101</v>
      </c>
    </row>
    <row r="367" spans="1:9" hidden="1" x14ac:dyDescent="0.2">
      <c r="A367" s="57" t="s">
        <v>266</v>
      </c>
      <c r="B367" s="57" t="s">
        <v>115</v>
      </c>
      <c r="C367" s="57" t="s">
        <v>924</v>
      </c>
      <c r="D367" s="57" t="s">
        <v>23</v>
      </c>
      <c r="E367" s="57" t="s">
        <v>925</v>
      </c>
      <c r="F367" s="58">
        <v>-295995</v>
      </c>
      <c r="G367" s="57" t="s">
        <v>926</v>
      </c>
      <c r="H367" s="27">
        <v>38300224</v>
      </c>
      <c r="I367" s="50">
        <v>3690101</v>
      </c>
    </row>
    <row r="368" spans="1:9" hidden="1" x14ac:dyDescent="0.2">
      <c r="A368" s="57" t="s">
        <v>266</v>
      </c>
      <c r="B368" s="57" t="s">
        <v>115</v>
      </c>
      <c r="C368" s="57" t="s">
        <v>927</v>
      </c>
      <c r="D368" s="57" t="s">
        <v>23</v>
      </c>
      <c r="E368" s="57" t="s">
        <v>928</v>
      </c>
      <c r="F368" s="58">
        <v>-159520</v>
      </c>
      <c r="G368" s="57" t="s">
        <v>929</v>
      </c>
      <c r="H368" s="27">
        <v>38300224</v>
      </c>
      <c r="I368" s="50">
        <v>3690101</v>
      </c>
    </row>
    <row r="369" spans="1:9" hidden="1" x14ac:dyDescent="0.2">
      <c r="A369" s="57" t="s">
        <v>266</v>
      </c>
      <c r="B369" s="57" t="s">
        <v>115</v>
      </c>
      <c r="C369" s="57" t="s">
        <v>930</v>
      </c>
      <c r="D369" s="57" t="s">
        <v>23</v>
      </c>
      <c r="E369" s="57" t="s">
        <v>931</v>
      </c>
      <c r="F369" s="58">
        <v>-379368</v>
      </c>
      <c r="G369" s="57" t="s">
        <v>932</v>
      </c>
      <c r="H369" s="27">
        <v>38300224</v>
      </c>
      <c r="I369" s="50">
        <v>3690101</v>
      </c>
    </row>
    <row r="370" spans="1:9" hidden="1" x14ac:dyDescent="0.2">
      <c r="A370" s="57" t="s">
        <v>307</v>
      </c>
      <c r="B370" s="57" t="s">
        <v>101</v>
      </c>
      <c r="C370" s="57" t="s">
        <v>933</v>
      </c>
      <c r="D370" s="57" t="s">
        <v>102</v>
      </c>
      <c r="E370" s="57" t="s">
        <v>934</v>
      </c>
      <c r="F370" s="58">
        <v>-969746</v>
      </c>
      <c r="G370" s="57" t="s">
        <v>9</v>
      </c>
      <c r="H370" s="27">
        <v>38300224</v>
      </c>
      <c r="I370" s="50">
        <v>3690101</v>
      </c>
    </row>
    <row r="371" spans="1:9" hidden="1" x14ac:dyDescent="0.2">
      <c r="A371" s="57" t="s">
        <v>407</v>
      </c>
      <c r="B371" s="57" t="s">
        <v>101</v>
      </c>
      <c r="C371" s="57" t="s">
        <v>935</v>
      </c>
      <c r="D371" s="57" t="s">
        <v>102</v>
      </c>
      <c r="E371" s="57" t="s">
        <v>936</v>
      </c>
      <c r="F371" s="58">
        <v>-2625390</v>
      </c>
      <c r="G371" s="57" t="s">
        <v>937</v>
      </c>
      <c r="H371" s="27">
        <v>38300224</v>
      </c>
      <c r="I371" s="50">
        <v>3690101</v>
      </c>
    </row>
    <row r="372" spans="1:9" hidden="1" x14ac:dyDescent="0.2">
      <c r="A372" s="57" t="s">
        <v>407</v>
      </c>
      <c r="B372" s="57" t="s">
        <v>101</v>
      </c>
      <c r="C372" s="57" t="s">
        <v>938</v>
      </c>
      <c r="D372" s="57" t="s">
        <v>102</v>
      </c>
      <c r="E372" s="57" t="s">
        <v>939</v>
      </c>
      <c r="F372" s="58">
        <v>-1346690</v>
      </c>
      <c r="G372" s="57" t="s">
        <v>9</v>
      </c>
      <c r="H372" s="27">
        <v>38300224</v>
      </c>
      <c r="I372" s="50">
        <v>3690101</v>
      </c>
    </row>
    <row r="373" spans="1:9" hidden="1" x14ac:dyDescent="0.2">
      <c r="A373" s="57" t="s">
        <v>243</v>
      </c>
      <c r="B373" s="57" t="s">
        <v>115</v>
      </c>
      <c r="C373" s="57" t="s">
        <v>940</v>
      </c>
      <c r="D373" s="57" t="s">
        <v>23</v>
      </c>
      <c r="E373" s="57" t="s">
        <v>941</v>
      </c>
      <c r="F373" s="58">
        <v>-8257</v>
      </c>
      <c r="G373" s="57" t="s">
        <v>942</v>
      </c>
      <c r="H373" s="27">
        <v>38300224</v>
      </c>
      <c r="I373" s="50">
        <v>3690101</v>
      </c>
    </row>
    <row r="374" spans="1:9" hidden="1" x14ac:dyDescent="0.2">
      <c r="A374" s="57" t="s">
        <v>290</v>
      </c>
      <c r="B374" s="57" t="s">
        <v>101</v>
      </c>
      <c r="C374" s="57" t="s">
        <v>943</v>
      </c>
      <c r="D374" s="57" t="s">
        <v>102</v>
      </c>
      <c r="E374" s="57" t="s">
        <v>944</v>
      </c>
      <c r="F374" s="58">
        <v>-1521984</v>
      </c>
      <c r="G374" s="57" t="s">
        <v>9</v>
      </c>
      <c r="H374" s="27">
        <v>38300224</v>
      </c>
      <c r="I374" s="50">
        <v>3690101</v>
      </c>
    </row>
    <row r="375" spans="1:9" hidden="1" x14ac:dyDescent="0.2">
      <c r="A375" s="57" t="s">
        <v>290</v>
      </c>
      <c r="B375" s="57" t="s">
        <v>101</v>
      </c>
      <c r="C375" s="57" t="s">
        <v>945</v>
      </c>
      <c r="D375" s="57" t="s">
        <v>102</v>
      </c>
      <c r="E375" s="57" t="s">
        <v>946</v>
      </c>
      <c r="F375" s="58">
        <v>-3059292</v>
      </c>
      <c r="G375" s="57" t="s">
        <v>9</v>
      </c>
      <c r="H375" s="27">
        <v>38300224</v>
      </c>
      <c r="I375" s="50">
        <v>3690101</v>
      </c>
    </row>
    <row r="376" spans="1:9" hidden="1" x14ac:dyDescent="0.2">
      <c r="A376" s="57" t="s">
        <v>281</v>
      </c>
      <c r="B376" s="57" t="s">
        <v>115</v>
      </c>
      <c r="C376" s="57" t="s">
        <v>947</v>
      </c>
      <c r="D376" s="57" t="s">
        <v>23</v>
      </c>
      <c r="E376" s="57" t="s">
        <v>948</v>
      </c>
      <c r="F376" s="58">
        <v>-577680</v>
      </c>
      <c r="G376" s="57" t="s">
        <v>949</v>
      </c>
      <c r="H376" s="27">
        <v>38300224</v>
      </c>
      <c r="I376" s="50">
        <v>3690101</v>
      </c>
    </row>
    <row r="377" spans="1:9" hidden="1" x14ac:dyDescent="0.2">
      <c r="A377" s="57" t="s">
        <v>281</v>
      </c>
      <c r="B377" s="57" t="s">
        <v>115</v>
      </c>
      <c r="C377" s="57" t="s">
        <v>950</v>
      </c>
      <c r="D377" s="57" t="s">
        <v>23</v>
      </c>
      <c r="E377" s="57" t="s">
        <v>951</v>
      </c>
      <c r="F377" s="58">
        <v>-233903</v>
      </c>
      <c r="G377" s="57" t="s">
        <v>952</v>
      </c>
      <c r="H377" s="27">
        <v>38300224</v>
      </c>
      <c r="I377" s="50">
        <v>3690101</v>
      </c>
    </row>
    <row r="378" spans="1:9" hidden="1" x14ac:dyDescent="0.2">
      <c r="A378" s="57" t="s">
        <v>281</v>
      </c>
      <c r="B378" s="57" t="s">
        <v>115</v>
      </c>
      <c r="C378" s="57" t="s">
        <v>953</v>
      </c>
      <c r="D378" s="57" t="s">
        <v>23</v>
      </c>
      <c r="E378" s="57" t="s">
        <v>954</v>
      </c>
      <c r="F378" s="58">
        <v>-36128</v>
      </c>
      <c r="G378" s="57" t="s">
        <v>955</v>
      </c>
      <c r="H378" s="27">
        <v>38300224</v>
      </c>
      <c r="I378" s="50">
        <v>3690101</v>
      </c>
    </row>
    <row r="379" spans="1:9" hidden="1" x14ac:dyDescent="0.2">
      <c r="A379" s="57" t="s">
        <v>281</v>
      </c>
      <c r="B379" s="57" t="s">
        <v>115</v>
      </c>
      <c r="C379" s="57" t="s">
        <v>956</v>
      </c>
      <c r="D379" s="57" t="s">
        <v>23</v>
      </c>
      <c r="E379" s="57" t="s">
        <v>957</v>
      </c>
      <c r="F379" s="58">
        <v>-147852</v>
      </c>
      <c r="G379" s="57" t="s">
        <v>958</v>
      </c>
      <c r="H379" s="27">
        <v>38300224</v>
      </c>
      <c r="I379" s="50">
        <v>3690101</v>
      </c>
    </row>
    <row r="380" spans="1:9" hidden="1" x14ac:dyDescent="0.2">
      <c r="A380" s="57" t="s">
        <v>247</v>
      </c>
      <c r="B380" s="57" t="s">
        <v>101</v>
      </c>
      <c r="C380" s="57" t="s">
        <v>959</v>
      </c>
      <c r="D380" s="57" t="s">
        <v>102</v>
      </c>
      <c r="E380" s="57" t="s">
        <v>960</v>
      </c>
      <c r="F380" s="58">
        <v>-2334830</v>
      </c>
      <c r="G380" s="57" t="s">
        <v>9</v>
      </c>
      <c r="H380" s="27">
        <v>38300224</v>
      </c>
      <c r="I380" s="50">
        <v>3690101</v>
      </c>
    </row>
    <row r="381" spans="1:9" hidden="1" x14ac:dyDescent="0.2">
      <c r="A381" s="57" t="s">
        <v>247</v>
      </c>
      <c r="B381" s="57" t="s">
        <v>101</v>
      </c>
      <c r="C381" s="57" t="s">
        <v>961</v>
      </c>
      <c r="D381" s="57" t="s">
        <v>102</v>
      </c>
      <c r="E381" s="57" t="s">
        <v>962</v>
      </c>
      <c r="F381" s="58">
        <v>-2459343</v>
      </c>
      <c r="G381" s="57" t="s">
        <v>9</v>
      </c>
      <c r="H381" s="27">
        <v>38300224</v>
      </c>
      <c r="I381" s="50">
        <v>3690101</v>
      </c>
    </row>
    <row r="382" spans="1:9" hidden="1" x14ac:dyDescent="0.2">
      <c r="A382" s="57" t="s">
        <v>247</v>
      </c>
      <c r="B382" s="57" t="s">
        <v>101</v>
      </c>
      <c r="C382" s="57" t="s">
        <v>963</v>
      </c>
      <c r="D382" s="57" t="s">
        <v>102</v>
      </c>
      <c r="E382" s="57" t="s">
        <v>964</v>
      </c>
      <c r="F382" s="58">
        <v>-10188512</v>
      </c>
      <c r="G382" s="57" t="s">
        <v>9</v>
      </c>
      <c r="H382" s="27">
        <v>38300224</v>
      </c>
      <c r="I382" s="50">
        <v>3690101</v>
      </c>
    </row>
    <row r="383" spans="1:9" hidden="1" x14ac:dyDescent="0.2">
      <c r="A383" s="57" t="s">
        <v>247</v>
      </c>
      <c r="B383" s="57" t="s">
        <v>101</v>
      </c>
      <c r="C383" s="57" t="s">
        <v>965</v>
      </c>
      <c r="D383" s="57" t="s">
        <v>102</v>
      </c>
      <c r="E383" s="57" t="s">
        <v>966</v>
      </c>
      <c r="F383" s="58">
        <v>-2322983</v>
      </c>
      <c r="G383" s="57" t="s">
        <v>9</v>
      </c>
      <c r="H383" s="27">
        <v>38300224</v>
      </c>
      <c r="I383" s="50">
        <v>3690101</v>
      </c>
    </row>
    <row r="384" spans="1:9" hidden="1" x14ac:dyDescent="0.2">
      <c r="A384" s="57" t="s">
        <v>247</v>
      </c>
      <c r="B384" s="57" t="s">
        <v>115</v>
      </c>
      <c r="C384" s="57" t="s">
        <v>967</v>
      </c>
      <c r="D384" s="57" t="s">
        <v>23</v>
      </c>
      <c r="E384" s="57" t="s">
        <v>968</v>
      </c>
      <c r="F384" s="58">
        <v>-53744</v>
      </c>
      <c r="G384" s="57" t="s">
        <v>969</v>
      </c>
      <c r="H384" s="27">
        <v>38300224</v>
      </c>
      <c r="I384" s="50">
        <v>3690101</v>
      </c>
    </row>
    <row r="385" spans="1:9" hidden="1" x14ac:dyDescent="0.2">
      <c r="A385" s="57" t="s">
        <v>252</v>
      </c>
      <c r="B385" s="57" t="s">
        <v>101</v>
      </c>
      <c r="C385" s="57" t="s">
        <v>970</v>
      </c>
      <c r="D385" s="57" t="s">
        <v>102</v>
      </c>
      <c r="E385" s="57" t="s">
        <v>971</v>
      </c>
      <c r="F385" s="58">
        <v>-1440728</v>
      </c>
      <c r="G385" s="57" t="s">
        <v>9</v>
      </c>
      <c r="H385" s="27">
        <v>38300224</v>
      </c>
      <c r="I385" s="50">
        <v>3690101</v>
      </c>
    </row>
    <row r="386" spans="1:9" hidden="1" x14ac:dyDescent="0.2">
      <c r="A386" s="57" t="s">
        <v>252</v>
      </c>
      <c r="B386" s="57" t="s">
        <v>101</v>
      </c>
      <c r="C386" s="57" t="s">
        <v>972</v>
      </c>
      <c r="D386" s="57" t="s">
        <v>102</v>
      </c>
      <c r="E386" s="57" t="s">
        <v>973</v>
      </c>
      <c r="F386" s="58">
        <v>-1469137</v>
      </c>
      <c r="G386" s="57" t="s">
        <v>9</v>
      </c>
      <c r="H386" s="27">
        <v>38300224</v>
      </c>
      <c r="I386" s="50">
        <v>3690101</v>
      </c>
    </row>
    <row r="387" spans="1:9" hidden="1" x14ac:dyDescent="0.2">
      <c r="A387" s="57" t="s">
        <v>252</v>
      </c>
      <c r="B387" s="57" t="s">
        <v>101</v>
      </c>
      <c r="C387" s="57" t="s">
        <v>974</v>
      </c>
      <c r="D387" s="57" t="s">
        <v>102</v>
      </c>
      <c r="E387" s="57" t="s">
        <v>975</v>
      </c>
      <c r="F387" s="58">
        <v>-1260000</v>
      </c>
      <c r="G387" s="57" t="s">
        <v>9</v>
      </c>
      <c r="H387" s="27">
        <v>38300224</v>
      </c>
      <c r="I387" s="50">
        <v>3690101</v>
      </c>
    </row>
    <row r="388" spans="1:9" hidden="1" x14ac:dyDescent="0.2">
      <c r="A388" s="57" t="s">
        <v>252</v>
      </c>
      <c r="B388" s="57" t="s">
        <v>101</v>
      </c>
      <c r="C388" s="57" t="s">
        <v>976</v>
      </c>
      <c r="D388" s="57" t="s">
        <v>102</v>
      </c>
      <c r="E388" s="57" t="s">
        <v>977</v>
      </c>
      <c r="F388" s="58">
        <v>-4410599</v>
      </c>
      <c r="G388" s="57" t="s">
        <v>9</v>
      </c>
      <c r="H388" s="27">
        <v>38300224</v>
      </c>
      <c r="I388" s="50">
        <v>3690101</v>
      </c>
    </row>
    <row r="389" spans="1:9" hidden="1" x14ac:dyDescent="0.2">
      <c r="A389" s="57" t="s">
        <v>252</v>
      </c>
      <c r="B389" s="57" t="s">
        <v>101</v>
      </c>
      <c r="C389" s="57" t="s">
        <v>978</v>
      </c>
      <c r="D389" s="57" t="s">
        <v>102</v>
      </c>
      <c r="E389" s="57" t="s">
        <v>979</v>
      </c>
      <c r="F389" s="58">
        <v>-3645169</v>
      </c>
      <c r="G389" s="57" t="s">
        <v>9</v>
      </c>
      <c r="H389" s="27">
        <v>38300224</v>
      </c>
      <c r="I389" s="50">
        <v>3690101</v>
      </c>
    </row>
    <row r="390" spans="1:9" hidden="1" x14ac:dyDescent="0.2">
      <c r="A390" s="57" t="s">
        <v>252</v>
      </c>
      <c r="B390" s="57" t="s">
        <v>101</v>
      </c>
      <c r="C390" s="57" t="s">
        <v>980</v>
      </c>
      <c r="D390" s="57" t="s">
        <v>102</v>
      </c>
      <c r="E390" s="57" t="s">
        <v>981</v>
      </c>
      <c r="F390" s="58">
        <v>-1761915</v>
      </c>
      <c r="G390" s="57" t="s">
        <v>9</v>
      </c>
      <c r="H390" s="27">
        <v>38300224</v>
      </c>
      <c r="I390" s="50">
        <v>3690101</v>
      </c>
    </row>
    <row r="391" spans="1:9" hidden="1" x14ac:dyDescent="0.2">
      <c r="A391" s="57" t="s">
        <v>252</v>
      </c>
      <c r="B391" s="57" t="s">
        <v>101</v>
      </c>
      <c r="C391" s="57" t="s">
        <v>982</v>
      </c>
      <c r="D391" s="57" t="s">
        <v>102</v>
      </c>
      <c r="E391" s="57" t="s">
        <v>983</v>
      </c>
      <c r="F391" s="58">
        <v>-3888566</v>
      </c>
      <c r="G391" s="57" t="s">
        <v>9</v>
      </c>
      <c r="H391" s="27">
        <v>38300224</v>
      </c>
      <c r="I391" s="50">
        <v>3690101</v>
      </c>
    </row>
    <row r="392" spans="1:9" hidden="1" x14ac:dyDescent="0.2">
      <c r="A392" s="57" t="s">
        <v>252</v>
      </c>
      <c r="B392" s="57" t="s">
        <v>101</v>
      </c>
      <c r="C392" s="57" t="s">
        <v>984</v>
      </c>
      <c r="D392" s="57" t="s">
        <v>102</v>
      </c>
      <c r="E392" s="57" t="s">
        <v>985</v>
      </c>
      <c r="F392" s="59">
        <v>0</v>
      </c>
      <c r="G392" s="57" t="s">
        <v>9</v>
      </c>
      <c r="H392" s="27">
        <v>38300224</v>
      </c>
      <c r="I392" s="50">
        <v>3690101</v>
      </c>
    </row>
    <row r="393" spans="1:9" hidden="1" x14ac:dyDescent="0.2">
      <c r="A393" s="57" t="s">
        <v>252</v>
      </c>
      <c r="B393" s="57" t="s">
        <v>101</v>
      </c>
      <c r="C393" s="57" t="s">
        <v>986</v>
      </c>
      <c r="D393" s="57" t="s">
        <v>102</v>
      </c>
      <c r="E393" s="57" t="s">
        <v>987</v>
      </c>
      <c r="F393" s="59">
        <v>0</v>
      </c>
      <c r="G393" s="57" t="s">
        <v>9</v>
      </c>
      <c r="H393" s="27">
        <v>38300224</v>
      </c>
      <c r="I393" s="50">
        <v>3690101</v>
      </c>
    </row>
    <row r="394" spans="1:9" hidden="1" x14ac:dyDescent="0.2">
      <c r="A394" s="57" t="s">
        <v>252</v>
      </c>
      <c r="B394" s="57" t="s">
        <v>101</v>
      </c>
      <c r="C394" s="57" t="s">
        <v>988</v>
      </c>
      <c r="D394" s="57" t="s">
        <v>102</v>
      </c>
      <c r="E394" s="57" t="s">
        <v>989</v>
      </c>
      <c r="F394" s="59">
        <v>0</v>
      </c>
      <c r="G394" s="57" t="s">
        <v>9</v>
      </c>
      <c r="H394" s="27">
        <v>38300224</v>
      </c>
      <c r="I394" s="50">
        <v>3690101</v>
      </c>
    </row>
    <row r="395" spans="1:9" hidden="1" x14ac:dyDescent="0.2">
      <c r="A395" s="57" t="s">
        <v>252</v>
      </c>
      <c r="B395" s="57" t="s">
        <v>101</v>
      </c>
      <c r="C395" s="57" t="s">
        <v>990</v>
      </c>
      <c r="D395" s="57" t="s">
        <v>102</v>
      </c>
      <c r="E395" s="57" t="s">
        <v>991</v>
      </c>
      <c r="F395" s="59">
        <v>0</v>
      </c>
      <c r="G395" s="57" t="s">
        <v>9</v>
      </c>
      <c r="H395" s="27">
        <v>38300224</v>
      </c>
      <c r="I395" s="50">
        <v>3690101</v>
      </c>
    </row>
    <row r="396" spans="1:9" hidden="1" x14ac:dyDescent="0.2">
      <c r="A396" s="57" t="s">
        <v>252</v>
      </c>
      <c r="B396" s="57" t="s">
        <v>115</v>
      </c>
      <c r="C396" s="57" t="s">
        <v>992</v>
      </c>
      <c r="D396" s="57" t="s">
        <v>23</v>
      </c>
      <c r="E396" s="57" t="s">
        <v>993</v>
      </c>
      <c r="F396" s="58">
        <v>-7636</v>
      </c>
      <c r="G396" s="57" t="s">
        <v>994</v>
      </c>
      <c r="H396" s="27">
        <v>38300224</v>
      </c>
      <c r="I396" s="50">
        <v>3690101</v>
      </c>
    </row>
    <row r="397" spans="1:9" hidden="1" x14ac:dyDescent="0.2">
      <c r="A397" s="57" t="s">
        <v>252</v>
      </c>
      <c r="B397" s="57" t="s">
        <v>115</v>
      </c>
      <c r="C397" s="57" t="s">
        <v>995</v>
      </c>
      <c r="D397" s="57" t="s">
        <v>23</v>
      </c>
      <c r="E397" s="57" t="s">
        <v>996</v>
      </c>
      <c r="F397" s="58">
        <v>-374000</v>
      </c>
      <c r="G397" s="57" t="s">
        <v>997</v>
      </c>
      <c r="H397" s="27">
        <v>38300224</v>
      </c>
      <c r="I397" s="50">
        <v>3690101</v>
      </c>
    </row>
    <row r="398" spans="1:9" hidden="1" x14ac:dyDescent="0.2">
      <c r="A398" s="57" t="s">
        <v>252</v>
      </c>
      <c r="B398" s="57" t="s">
        <v>115</v>
      </c>
      <c r="C398" s="57" t="s">
        <v>998</v>
      </c>
      <c r="D398" s="57" t="s">
        <v>23</v>
      </c>
      <c r="E398" s="57" t="s">
        <v>999</v>
      </c>
      <c r="F398" s="58">
        <v>-42800</v>
      </c>
      <c r="G398" s="57" t="s">
        <v>1000</v>
      </c>
      <c r="H398" s="27">
        <v>38300224</v>
      </c>
      <c r="I398" s="50">
        <v>3690101</v>
      </c>
    </row>
    <row r="399" spans="1:9" hidden="1" x14ac:dyDescent="0.2">
      <c r="A399" s="57" t="s">
        <v>271</v>
      </c>
      <c r="B399" s="57" t="s">
        <v>101</v>
      </c>
      <c r="C399" s="57" t="s">
        <v>1001</v>
      </c>
      <c r="D399" s="57" t="s">
        <v>102</v>
      </c>
      <c r="E399" s="57" t="s">
        <v>1002</v>
      </c>
      <c r="F399" s="59">
        <v>41190</v>
      </c>
      <c r="G399" s="57" t="s">
        <v>9</v>
      </c>
      <c r="H399" s="27">
        <v>38300224</v>
      </c>
      <c r="I399" s="50">
        <v>3690101</v>
      </c>
    </row>
    <row r="400" spans="1:9" hidden="1" x14ac:dyDescent="0.2">
      <c r="A400" s="57" t="s">
        <v>271</v>
      </c>
      <c r="B400" s="57" t="s">
        <v>101</v>
      </c>
      <c r="C400" s="57" t="s">
        <v>1001</v>
      </c>
      <c r="D400" s="57" t="s">
        <v>23</v>
      </c>
      <c r="E400" s="57" t="s">
        <v>1002</v>
      </c>
      <c r="F400" s="58">
        <v>-41190</v>
      </c>
      <c r="G400" s="57" t="s">
        <v>9</v>
      </c>
      <c r="H400" s="27">
        <v>38300224</v>
      </c>
      <c r="I400" s="50">
        <v>3690101</v>
      </c>
    </row>
    <row r="401" spans="1:9" hidden="1" x14ac:dyDescent="0.2">
      <c r="A401" s="57" t="s">
        <v>271</v>
      </c>
      <c r="B401" s="57" t="s">
        <v>101</v>
      </c>
      <c r="C401" s="57" t="s">
        <v>1003</v>
      </c>
      <c r="D401" s="57" t="s">
        <v>102</v>
      </c>
      <c r="E401" s="57" t="s">
        <v>1004</v>
      </c>
      <c r="F401" s="58">
        <v>-200000</v>
      </c>
      <c r="G401" s="57" t="s">
        <v>9</v>
      </c>
      <c r="H401" s="27">
        <v>38300224</v>
      </c>
      <c r="I401" s="50">
        <v>3690101</v>
      </c>
    </row>
    <row r="402" spans="1:9" hidden="1" x14ac:dyDescent="0.2">
      <c r="A402" s="57" t="s">
        <v>271</v>
      </c>
      <c r="B402" s="57" t="s">
        <v>101</v>
      </c>
      <c r="C402" s="57" t="s">
        <v>1005</v>
      </c>
      <c r="D402" s="57" t="s">
        <v>102</v>
      </c>
      <c r="E402" s="57" t="s">
        <v>1006</v>
      </c>
      <c r="F402" s="58">
        <v>-2331139</v>
      </c>
      <c r="G402" s="57" t="s">
        <v>9</v>
      </c>
      <c r="H402" s="27">
        <v>38300224</v>
      </c>
      <c r="I402" s="50">
        <v>3690101</v>
      </c>
    </row>
    <row r="403" spans="1:9" hidden="1" x14ac:dyDescent="0.2">
      <c r="A403" s="57" t="s">
        <v>271</v>
      </c>
      <c r="B403" s="57" t="s">
        <v>101</v>
      </c>
      <c r="C403" s="57" t="s">
        <v>1007</v>
      </c>
      <c r="D403" s="57" t="s">
        <v>102</v>
      </c>
      <c r="E403" s="57" t="s">
        <v>1008</v>
      </c>
      <c r="F403" s="58">
        <v>-2339610</v>
      </c>
      <c r="G403" s="57" t="s">
        <v>9</v>
      </c>
      <c r="H403" s="27">
        <v>38300224</v>
      </c>
      <c r="I403" s="50">
        <v>3690101</v>
      </c>
    </row>
    <row r="404" spans="1:9" hidden="1" x14ac:dyDescent="0.2">
      <c r="A404" s="57" t="s">
        <v>253</v>
      </c>
      <c r="B404" s="57" t="s">
        <v>101</v>
      </c>
      <c r="C404" s="57" t="s">
        <v>1009</v>
      </c>
      <c r="D404" s="57" t="s">
        <v>102</v>
      </c>
      <c r="E404" s="57" t="s">
        <v>1010</v>
      </c>
      <c r="F404" s="58">
        <v>-521799</v>
      </c>
      <c r="G404" s="57" t="s">
        <v>103</v>
      </c>
      <c r="H404" s="27">
        <v>38300224</v>
      </c>
      <c r="I404" s="50">
        <v>3690101</v>
      </c>
    </row>
    <row r="405" spans="1:9" hidden="1" x14ac:dyDescent="0.2">
      <c r="A405" s="57" t="s">
        <v>253</v>
      </c>
      <c r="B405" s="57" t="s">
        <v>101</v>
      </c>
      <c r="C405" s="57" t="s">
        <v>988</v>
      </c>
      <c r="D405" s="57" t="s">
        <v>102</v>
      </c>
      <c r="E405" s="57" t="s">
        <v>989</v>
      </c>
      <c r="F405" s="58">
        <v>-175005</v>
      </c>
      <c r="G405" s="57" t="s">
        <v>103</v>
      </c>
      <c r="H405" s="27">
        <v>38300224</v>
      </c>
      <c r="I405" s="50">
        <v>3690101</v>
      </c>
    </row>
    <row r="406" spans="1:9" hidden="1" x14ac:dyDescent="0.2">
      <c r="A406" s="57" t="s">
        <v>253</v>
      </c>
      <c r="B406" s="57" t="s">
        <v>101</v>
      </c>
      <c r="C406" s="57" t="s">
        <v>990</v>
      </c>
      <c r="D406" s="57" t="s">
        <v>102</v>
      </c>
      <c r="E406" s="57" t="s">
        <v>991</v>
      </c>
      <c r="F406" s="58">
        <v>-422868</v>
      </c>
      <c r="G406" s="57" t="s">
        <v>103</v>
      </c>
      <c r="H406" s="27">
        <v>38300224</v>
      </c>
      <c r="I406" s="50">
        <v>3690101</v>
      </c>
    </row>
    <row r="407" spans="1:9" hidden="1" x14ac:dyDescent="0.2">
      <c r="A407" s="57" t="s">
        <v>253</v>
      </c>
      <c r="B407" s="57" t="s">
        <v>101</v>
      </c>
      <c r="C407" s="57" t="s">
        <v>1011</v>
      </c>
      <c r="D407" s="57" t="s">
        <v>102</v>
      </c>
      <c r="E407" s="57" t="s">
        <v>1012</v>
      </c>
      <c r="F407" s="58">
        <v>-2708159</v>
      </c>
      <c r="G407" s="57" t="s">
        <v>9</v>
      </c>
      <c r="H407" s="27">
        <v>38300224</v>
      </c>
      <c r="I407" s="50">
        <v>3690101</v>
      </c>
    </row>
    <row r="408" spans="1:9" hidden="1" x14ac:dyDescent="0.2">
      <c r="A408" s="57" t="s">
        <v>253</v>
      </c>
      <c r="B408" s="57" t="s">
        <v>115</v>
      </c>
      <c r="C408" s="57" t="s">
        <v>1013</v>
      </c>
      <c r="D408" s="57" t="s">
        <v>23</v>
      </c>
      <c r="E408" s="57" t="s">
        <v>1014</v>
      </c>
      <c r="F408" s="58">
        <v>-23375</v>
      </c>
      <c r="G408" s="57" t="s">
        <v>1015</v>
      </c>
      <c r="H408" s="27">
        <v>38300224</v>
      </c>
      <c r="I408" s="50">
        <v>3690101</v>
      </c>
    </row>
    <row r="409" spans="1:9" hidden="1" x14ac:dyDescent="0.2">
      <c r="A409" s="57" t="s">
        <v>253</v>
      </c>
      <c r="B409" s="57" t="s">
        <v>115</v>
      </c>
      <c r="C409" s="57" t="s">
        <v>1016</v>
      </c>
      <c r="D409" s="57" t="s">
        <v>23</v>
      </c>
      <c r="E409" s="57" t="s">
        <v>1017</v>
      </c>
      <c r="F409" s="58">
        <v>-40206</v>
      </c>
      <c r="G409" s="57" t="s">
        <v>1018</v>
      </c>
      <c r="H409" s="27">
        <v>38300224</v>
      </c>
      <c r="I409" s="50">
        <v>3690101</v>
      </c>
    </row>
    <row r="410" spans="1:9" hidden="1" x14ac:dyDescent="0.2">
      <c r="A410" s="57" t="s">
        <v>253</v>
      </c>
      <c r="B410" s="57" t="s">
        <v>115</v>
      </c>
      <c r="C410" s="57" t="s">
        <v>1019</v>
      </c>
      <c r="D410" s="57" t="s">
        <v>23</v>
      </c>
      <c r="E410" s="57" t="s">
        <v>1020</v>
      </c>
      <c r="F410" s="58">
        <v>-332737</v>
      </c>
      <c r="G410" s="57" t="s">
        <v>1021</v>
      </c>
      <c r="H410" s="27">
        <v>38300224</v>
      </c>
      <c r="I410" s="50">
        <v>3690101</v>
      </c>
    </row>
    <row r="411" spans="1:9" hidden="1" x14ac:dyDescent="0.2">
      <c r="A411" s="57" t="s">
        <v>253</v>
      </c>
      <c r="B411" s="57" t="s">
        <v>115</v>
      </c>
      <c r="C411" s="57" t="s">
        <v>1022</v>
      </c>
      <c r="D411" s="57" t="s">
        <v>23</v>
      </c>
      <c r="E411" s="57" t="s">
        <v>1023</v>
      </c>
      <c r="F411" s="58">
        <v>-55789</v>
      </c>
      <c r="G411" s="57" t="s">
        <v>1024</v>
      </c>
      <c r="H411" s="27">
        <v>38300224</v>
      </c>
      <c r="I411" s="50">
        <v>3690101</v>
      </c>
    </row>
    <row r="412" spans="1:9" hidden="1" x14ac:dyDescent="0.2">
      <c r="A412" s="57" t="s">
        <v>253</v>
      </c>
      <c r="B412" s="57" t="s">
        <v>115</v>
      </c>
      <c r="C412" s="57" t="s">
        <v>1025</v>
      </c>
      <c r="D412" s="57" t="s">
        <v>23</v>
      </c>
      <c r="E412" s="57" t="s">
        <v>1026</v>
      </c>
      <c r="F412" s="58">
        <v>-15150</v>
      </c>
      <c r="G412" s="57" t="s">
        <v>1027</v>
      </c>
      <c r="H412" s="27">
        <v>38300224</v>
      </c>
      <c r="I412" s="50">
        <v>3690101</v>
      </c>
    </row>
    <row r="413" spans="1:9" hidden="1" x14ac:dyDescent="0.2">
      <c r="A413" s="57" t="s">
        <v>284</v>
      </c>
      <c r="B413" s="57" t="s">
        <v>101</v>
      </c>
      <c r="C413" s="57" t="s">
        <v>1028</v>
      </c>
      <c r="D413" s="57" t="s">
        <v>102</v>
      </c>
      <c r="E413" s="57" t="s">
        <v>1029</v>
      </c>
      <c r="F413" s="58">
        <v>-1598201</v>
      </c>
      <c r="G413" s="57" t="s">
        <v>9</v>
      </c>
      <c r="H413" s="27">
        <v>38300224</v>
      </c>
      <c r="I413" s="50">
        <v>3690101</v>
      </c>
    </row>
    <row r="414" spans="1:9" hidden="1" x14ac:dyDescent="0.2">
      <c r="A414" s="57" t="s">
        <v>284</v>
      </c>
      <c r="B414" s="57" t="s">
        <v>101</v>
      </c>
      <c r="C414" s="57" t="s">
        <v>1030</v>
      </c>
      <c r="D414" s="57" t="s">
        <v>102</v>
      </c>
      <c r="E414" s="57" t="s">
        <v>1031</v>
      </c>
      <c r="F414" s="59">
        <v>0</v>
      </c>
      <c r="G414" s="57" t="s">
        <v>9</v>
      </c>
      <c r="H414" s="27">
        <v>38300224</v>
      </c>
      <c r="I414" s="50">
        <v>3690101</v>
      </c>
    </row>
    <row r="415" spans="1:9" hidden="1" x14ac:dyDescent="0.2">
      <c r="A415" s="57" t="s">
        <v>284</v>
      </c>
      <c r="B415" s="57" t="s">
        <v>101</v>
      </c>
      <c r="C415" s="57" t="s">
        <v>1032</v>
      </c>
      <c r="D415" s="57" t="s">
        <v>102</v>
      </c>
      <c r="E415" s="57" t="s">
        <v>1033</v>
      </c>
      <c r="F415" s="59">
        <v>0</v>
      </c>
      <c r="G415" s="57" t="s">
        <v>9</v>
      </c>
      <c r="H415" s="27">
        <v>38300224</v>
      </c>
      <c r="I415" s="50">
        <v>3690101</v>
      </c>
    </row>
    <row r="416" spans="1:9" hidden="1" x14ac:dyDescent="0.2">
      <c r="A416" s="57" t="s">
        <v>284</v>
      </c>
      <c r="B416" s="57" t="s">
        <v>115</v>
      </c>
      <c r="C416" s="57" t="s">
        <v>1034</v>
      </c>
      <c r="D416" s="57" t="s">
        <v>23</v>
      </c>
      <c r="E416" s="57" t="s">
        <v>1035</v>
      </c>
      <c r="F416" s="58">
        <v>-257641</v>
      </c>
      <c r="G416" s="57" t="s">
        <v>1036</v>
      </c>
      <c r="H416" s="27">
        <v>38300224</v>
      </c>
      <c r="I416" s="50">
        <v>3690101</v>
      </c>
    </row>
    <row r="417" spans="1:9" hidden="1" x14ac:dyDescent="0.2">
      <c r="A417" s="57" t="s">
        <v>284</v>
      </c>
      <c r="B417" s="57" t="s">
        <v>115</v>
      </c>
      <c r="C417" s="57" t="s">
        <v>1037</v>
      </c>
      <c r="D417" s="57" t="s">
        <v>23</v>
      </c>
      <c r="E417" s="57" t="s">
        <v>1038</v>
      </c>
      <c r="F417" s="58">
        <v>-102543</v>
      </c>
      <c r="G417" s="57" t="s">
        <v>1039</v>
      </c>
      <c r="H417" s="27">
        <v>38300224</v>
      </c>
      <c r="I417" s="50">
        <v>3690101</v>
      </c>
    </row>
    <row r="418" spans="1:9" hidden="1" x14ac:dyDescent="0.2">
      <c r="A418" s="57" t="s">
        <v>284</v>
      </c>
      <c r="B418" s="57" t="s">
        <v>115</v>
      </c>
      <c r="C418" s="57" t="s">
        <v>1040</v>
      </c>
      <c r="D418" s="57" t="s">
        <v>23</v>
      </c>
      <c r="E418" s="57" t="s">
        <v>985</v>
      </c>
      <c r="F418" s="58">
        <v>-991189</v>
      </c>
      <c r="G418" s="57" t="s">
        <v>1041</v>
      </c>
      <c r="H418" s="27">
        <v>38300224</v>
      </c>
      <c r="I418" s="50">
        <v>3690101</v>
      </c>
    </row>
    <row r="419" spans="1:9" hidden="1" x14ac:dyDescent="0.2">
      <c r="A419" s="57" t="s">
        <v>284</v>
      </c>
      <c r="B419" s="57" t="s">
        <v>115</v>
      </c>
      <c r="C419" s="57" t="s">
        <v>1042</v>
      </c>
      <c r="D419" s="57" t="s">
        <v>23</v>
      </c>
      <c r="E419" s="57" t="s">
        <v>989</v>
      </c>
      <c r="F419" s="58">
        <v>-68430</v>
      </c>
      <c r="G419" s="57" t="s">
        <v>1043</v>
      </c>
      <c r="H419" s="27">
        <v>38300224</v>
      </c>
      <c r="I419" s="50">
        <v>3690101</v>
      </c>
    </row>
    <row r="420" spans="1:9" hidden="1" x14ac:dyDescent="0.2">
      <c r="A420" s="57" t="s">
        <v>257</v>
      </c>
      <c r="B420" s="57" t="s">
        <v>101</v>
      </c>
      <c r="C420" s="57" t="s">
        <v>990</v>
      </c>
      <c r="D420" s="57" t="s">
        <v>102</v>
      </c>
      <c r="E420" s="57" t="s">
        <v>991</v>
      </c>
      <c r="F420" s="59">
        <v>0</v>
      </c>
      <c r="G420" s="57" t="s">
        <v>12</v>
      </c>
      <c r="H420" s="27">
        <v>38300224</v>
      </c>
      <c r="I420" s="50">
        <v>3690101</v>
      </c>
    </row>
    <row r="421" spans="1:9" hidden="1" x14ac:dyDescent="0.2">
      <c r="A421" s="57" t="s">
        <v>257</v>
      </c>
      <c r="B421" s="57" t="s">
        <v>101</v>
      </c>
      <c r="C421" s="57" t="s">
        <v>1044</v>
      </c>
      <c r="D421" s="57" t="s">
        <v>102</v>
      </c>
      <c r="E421" s="57" t="s">
        <v>1045</v>
      </c>
      <c r="F421" s="58">
        <v>-1781851</v>
      </c>
      <c r="G421" s="57" t="s">
        <v>9</v>
      </c>
      <c r="H421" s="27">
        <v>38300224</v>
      </c>
      <c r="I421" s="50">
        <v>3690101</v>
      </c>
    </row>
    <row r="422" spans="1:9" hidden="1" x14ac:dyDescent="0.2">
      <c r="A422" s="57" t="s">
        <v>257</v>
      </c>
      <c r="B422" s="57" t="s">
        <v>101</v>
      </c>
      <c r="C422" s="57" t="s">
        <v>1046</v>
      </c>
      <c r="D422" s="57" t="s">
        <v>102</v>
      </c>
      <c r="E422" s="57" t="s">
        <v>1047</v>
      </c>
      <c r="F422" s="58">
        <v>-662518</v>
      </c>
      <c r="G422" s="57" t="s">
        <v>9</v>
      </c>
      <c r="H422" s="27">
        <v>38300224</v>
      </c>
      <c r="I422" s="50">
        <v>3690101</v>
      </c>
    </row>
    <row r="423" spans="1:9" hidden="1" x14ac:dyDescent="0.2">
      <c r="A423" s="57" t="s">
        <v>257</v>
      </c>
      <c r="B423" s="57" t="s">
        <v>101</v>
      </c>
      <c r="C423" s="57" t="s">
        <v>1048</v>
      </c>
      <c r="D423" s="57" t="s">
        <v>102</v>
      </c>
      <c r="E423" s="57" t="s">
        <v>1049</v>
      </c>
      <c r="F423" s="59">
        <v>0</v>
      </c>
      <c r="G423" s="57" t="s">
        <v>9</v>
      </c>
      <c r="H423" s="27">
        <v>38300224</v>
      </c>
      <c r="I423" s="50">
        <v>3690101</v>
      </c>
    </row>
    <row r="424" spans="1:9" hidden="1" x14ac:dyDescent="0.2">
      <c r="A424" s="57" t="s">
        <v>257</v>
      </c>
      <c r="B424" s="57" t="s">
        <v>101</v>
      </c>
      <c r="C424" s="57" t="s">
        <v>1050</v>
      </c>
      <c r="D424" s="57" t="s">
        <v>102</v>
      </c>
      <c r="E424" s="57" t="s">
        <v>1051</v>
      </c>
      <c r="F424" s="58">
        <v>-1881300</v>
      </c>
      <c r="G424" s="57" t="s">
        <v>9</v>
      </c>
      <c r="H424" s="27">
        <v>38300224</v>
      </c>
      <c r="I424" s="50">
        <v>3690101</v>
      </c>
    </row>
    <row r="425" spans="1:9" hidden="1" x14ac:dyDescent="0.2">
      <c r="A425" s="57" t="s">
        <v>257</v>
      </c>
      <c r="B425" s="57" t="s">
        <v>115</v>
      </c>
      <c r="C425" s="57" t="s">
        <v>1052</v>
      </c>
      <c r="D425" s="57" t="s">
        <v>23</v>
      </c>
      <c r="E425" s="57" t="s">
        <v>898</v>
      </c>
      <c r="F425" s="58">
        <v>-75514</v>
      </c>
      <c r="G425" s="57" t="s">
        <v>899</v>
      </c>
      <c r="H425" s="27">
        <v>38300224</v>
      </c>
      <c r="I425" s="50">
        <v>3690101</v>
      </c>
    </row>
    <row r="426" spans="1:9" hidden="1" x14ac:dyDescent="0.2">
      <c r="A426" s="57" t="s">
        <v>542</v>
      </c>
      <c r="B426" s="57" t="s">
        <v>115</v>
      </c>
      <c r="C426" s="57" t="s">
        <v>1053</v>
      </c>
      <c r="D426" s="57" t="s">
        <v>23</v>
      </c>
      <c r="E426" s="57" t="s">
        <v>1054</v>
      </c>
      <c r="F426" s="58">
        <v>-35426</v>
      </c>
      <c r="G426" s="57" t="s">
        <v>1055</v>
      </c>
      <c r="H426" s="27">
        <v>38300224</v>
      </c>
      <c r="I426" s="50">
        <v>3690101</v>
      </c>
    </row>
    <row r="427" spans="1:9" hidden="1" x14ac:dyDescent="0.2">
      <c r="A427" s="57" t="s">
        <v>542</v>
      </c>
      <c r="B427" s="57" t="s">
        <v>115</v>
      </c>
      <c r="C427" s="57" t="s">
        <v>1056</v>
      </c>
      <c r="D427" s="57" t="s">
        <v>23</v>
      </c>
      <c r="E427" s="57" t="s">
        <v>1057</v>
      </c>
      <c r="F427" s="58">
        <v>-82222</v>
      </c>
      <c r="G427" s="57" t="s">
        <v>1058</v>
      </c>
      <c r="H427" s="27">
        <v>38300224</v>
      </c>
      <c r="I427" s="50">
        <v>3690101</v>
      </c>
    </row>
    <row r="428" spans="1:9" hidden="1" x14ac:dyDescent="0.2">
      <c r="A428" s="57" t="s">
        <v>542</v>
      </c>
      <c r="B428" s="57" t="s">
        <v>115</v>
      </c>
      <c r="C428" s="57" t="s">
        <v>1059</v>
      </c>
      <c r="D428" s="57" t="s">
        <v>23</v>
      </c>
      <c r="E428" s="57" t="s">
        <v>1060</v>
      </c>
      <c r="F428" s="58">
        <v>-183613</v>
      </c>
      <c r="G428" s="57" t="s">
        <v>1061</v>
      </c>
      <c r="H428" s="27">
        <v>38300224</v>
      </c>
      <c r="I428" s="50">
        <v>3690101</v>
      </c>
    </row>
    <row r="429" spans="1:9" hidden="1" x14ac:dyDescent="0.2">
      <c r="A429" s="57" t="s">
        <v>542</v>
      </c>
      <c r="B429" s="57" t="s">
        <v>115</v>
      </c>
      <c r="C429" s="57" t="s">
        <v>1062</v>
      </c>
      <c r="D429" s="57" t="s">
        <v>23</v>
      </c>
      <c r="E429" s="57" t="s">
        <v>1031</v>
      </c>
      <c r="F429" s="58">
        <v>-483506</v>
      </c>
      <c r="G429" s="57" t="s">
        <v>1063</v>
      </c>
      <c r="H429" s="27">
        <v>38300224</v>
      </c>
      <c r="I429" s="50">
        <v>3690101</v>
      </c>
    </row>
    <row r="430" spans="1:9" hidden="1" x14ac:dyDescent="0.2">
      <c r="A430" s="57" t="s">
        <v>542</v>
      </c>
      <c r="B430" s="57" t="s">
        <v>115</v>
      </c>
      <c r="C430" s="57" t="s">
        <v>1064</v>
      </c>
      <c r="D430" s="57" t="s">
        <v>23</v>
      </c>
      <c r="E430" s="57" t="s">
        <v>1033</v>
      </c>
      <c r="F430" s="58">
        <v>-492936</v>
      </c>
      <c r="G430" s="57" t="s">
        <v>1065</v>
      </c>
      <c r="H430" s="27">
        <v>38300224</v>
      </c>
      <c r="I430" s="50">
        <v>3690101</v>
      </c>
    </row>
    <row r="431" spans="1:9" hidden="1" x14ac:dyDescent="0.2">
      <c r="A431" s="57" t="s">
        <v>275</v>
      </c>
      <c r="B431" s="57" t="s">
        <v>101</v>
      </c>
      <c r="C431" s="57" t="s">
        <v>1066</v>
      </c>
      <c r="D431" s="57" t="s">
        <v>102</v>
      </c>
      <c r="E431" s="57" t="s">
        <v>1067</v>
      </c>
      <c r="F431" s="59">
        <v>0</v>
      </c>
      <c r="G431" s="57" t="s">
        <v>9</v>
      </c>
      <c r="H431" s="27">
        <v>38300224</v>
      </c>
      <c r="I431" s="50">
        <v>3690101</v>
      </c>
    </row>
    <row r="432" spans="1:9" hidden="1" x14ac:dyDescent="0.2">
      <c r="A432" s="57" t="s">
        <v>275</v>
      </c>
      <c r="B432" s="57" t="s">
        <v>101</v>
      </c>
      <c r="C432" s="57" t="s">
        <v>1068</v>
      </c>
      <c r="D432" s="57" t="s">
        <v>102</v>
      </c>
      <c r="E432" s="57" t="s">
        <v>1069</v>
      </c>
      <c r="F432" s="58">
        <v>-1628568</v>
      </c>
      <c r="G432" s="57" t="s">
        <v>9</v>
      </c>
      <c r="H432" s="27">
        <v>38300224</v>
      </c>
      <c r="I432" s="50">
        <v>3690101</v>
      </c>
    </row>
    <row r="433" spans="1:9" hidden="1" x14ac:dyDescent="0.2">
      <c r="A433" s="57" t="s">
        <v>275</v>
      </c>
      <c r="B433" s="57" t="s">
        <v>101</v>
      </c>
      <c r="C433" s="57" t="s">
        <v>1070</v>
      </c>
      <c r="D433" s="57" t="s">
        <v>102</v>
      </c>
      <c r="E433" s="57" t="s">
        <v>1071</v>
      </c>
      <c r="F433" s="59">
        <v>0</v>
      </c>
      <c r="G433" s="57" t="s">
        <v>9</v>
      </c>
      <c r="H433" s="27">
        <v>38300224</v>
      </c>
      <c r="I433" s="50">
        <v>3690101</v>
      </c>
    </row>
    <row r="434" spans="1:9" hidden="1" x14ac:dyDescent="0.2">
      <c r="A434" s="57" t="s">
        <v>275</v>
      </c>
      <c r="B434" s="57" t="s">
        <v>115</v>
      </c>
      <c r="C434" s="57" t="s">
        <v>1072</v>
      </c>
      <c r="D434" s="57" t="s">
        <v>23</v>
      </c>
      <c r="E434" s="57" t="s">
        <v>1073</v>
      </c>
      <c r="F434" s="58">
        <v>-1441261</v>
      </c>
      <c r="G434" s="57" t="s">
        <v>1074</v>
      </c>
      <c r="H434" s="27">
        <v>38300224</v>
      </c>
      <c r="I434" s="50">
        <v>3690101</v>
      </c>
    </row>
    <row r="435" spans="1:9" hidden="1" x14ac:dyDescent="0.2">
      <c r="A435" s="57" t="s">
        <v>275</v>
      </c>
      <c r="B435" s="57" t="s">
        <v>115</v>
      </c>
      <c r="C435" s="57" t="s">
        <v>1075</v>
      </c>
      <c r="D435" s="57" t="s">
        <v>23</v>
      </c>
      <c r="E435" s="57" t="s">
        <v>1076</v>
      </c>
      <c r="F435" s="58">
        <v>-170359</v>
      </c>
      <c r="G435" s="57" t="s">
        <v>1077</v>
      </c>
      <c r="H435" s="27">
        <v>38300224</v>
      </c>
      <c r="I435" s="50">
        <v>3690101</v>
      </c>
    </row>
    <row r="436" spans="1:9" hidden="1" x14ac:dyDescent="0.2">
      <c r="A436" s="57" t="s">
        <v>275</v>
      </c>
      <c r="B436" s="57" t="s">
        <v>115</v>
      </c>
      <c r="C436" s="57" t="s">
        <v>1078</v>
      </c>
      <c r="D436" s="57" t="s">
        <v>23</v>
      </c>
      <c r="E436" s="57" t="s">
        <v>1049</v>
      </c>
      <c r="F436" s="58">
        <v>-1292586</v>
      </c>
      <c r="G436" s="57" t="s">
        <v>1079</v>
      </c>
      <c r="H436" s="27">
        <v>38300224</v>
      </c>
      <c r="I436" s="50">
        <v>3690101</v>
      </c>
    </row>
    <row r="437" spans="1:9" hidden="1" x14ac:dyDescent="0.2">
      <c r="A437" s="57" t="s">
        <v>299</v>
      </c>
      <c r="B437" s="57" t="s">
        <v>101</v>
      </c>
      <c r="C437" s="57" t="s">
        <v>1080</v>
      </c>
      <c r="D437" s="57" t="s">
        <v>102</v>
      </c>
      <c r="E437" s="57" t="s">
        <v>1081</v>
      </c>
      <c r="F437" s="58">
        <v>-1427164</v>
      </c>
      <c r="G437" s="57" t="s">
        <v>9</v>
      </c>
      <c r="H437" s="27">
        <v>38300224</v>
      </c>
      <c r="I437" s="50">
        <v>3690101</v>
      </c>
    </row>
    <row r="438" spans="1:9" hidden="1" x14ac:dyDescent="0.2">
      <c r="A438" s="57" t="s">
        <v>299</v>
      </c>
      <c r="B438" s="57" t="s">
        <v>115</v>
      </c>
      <c r="C438" s="57" t="s">
        <v>1082</v>
      </c>
      <c r="D438" s="57" t="s">
        <v>23</v>
      </c>
      <c r="E438" s="57" t="s">
        <v>1083</v>
      </c>
      <c r="F438" s="58">
        <v>-331638</v>
      </c>
      <c r="G438" s="57" t="s">
        <v>1084</v>
      </c>
      <c r="H438" s="27">
        <v>38300224</v>
      </c>
      <c r="I438" s="50">
        <v>3690101</v>
      </c>
    </row>
    <row r="439" spans="1:9" hidden="1" x14ac:dyDescent="0.2">
      <c r="A439" s="57" t="s">
        <v>299</v>
      </c>
      <c r="B439" s="57" t="s">
        <v>115</v>
      </c>
      <c r="C439" s="57" t="s">
        <v>1085</v>
      </c>
      <c r="D439" s="57" t="s">
        <v>23</v>
      </c>
      <c r="E439" s="57" t="s">
        <v>1086</v>
      </c>
      <c r="F439" s="58">
        <v>-219430</v>
      </c>
      <c r="G439" s="57" t="s">
        <v>1087</v>
      </c>
      <c r="H439" s="27">
        <v>38300224</v>
      </c>
      <c r="I439" s="50">
        <v>3690101</v>
      </c>
    </row>
    <row r="440" spans="1:9" hidden="1" x14ac:dyDescent="0.2">
      <c r="A440" s="57" t="s">
        <v>299</v>
      </c>
      <c r="B440" s="57" t="s">
        <v>115</v>
      </c>
      <c r="C440" s="57" t="s">
        <v>1088</v>
      </c>
      <c r="D440" s="57" t="s">
        <v>23</v>
      </c>
      <c r="E440" s="57" t="s">
        <v>987</v>
      </c>
      <c r="F440" s="58">
        <v>-1253377</v>
      </c>
      <c r="G440" s="57" t="s">
        <v>1089</v>
      </c>
      <c r="H440" s="27">
        <v>38300224</v>
      </c>
      <c r="I440" s="50">
        <v>3690101</v>
      </c>
    </row>
    <row r="441" spans="1:9" hidden="1" x14ac:dyDescent="0.2">
      <c r="A441" s="57" t="s">
        <v>299</v>
      </c>
      <c r="B441" s="57" t="s">
        <v>115</v>
      </c>
      <c r="C441" s="57" t="s">
        <v>1090</v>
      </c>
      <c r="D441" s="57" t="s">
        <v>23</v>
      </c>
      <c r="E441" s="57" t="s">
        <v>1091</v>
      </c>
      <c r="F441" s="58">
        <v>-12199</v>
      </c>
      <c r="G441" s="57" t="s">
        <v>1092</v>
      </c>
      <c r="H441" s="27">
        <v>38300224</v>
      </c>
      <c r="I441" s="50">
        <v>3690101</v>
      </c>
    </row>
    <row r="442" spans="1:9" hidden="1" x14ac:dyDescent="0.2">
      <c r="A442" s="52" t="s">
        <v>257</v>
      </c>
      <c r="B442" s="52" t="s">
        <v>101</v>
      </c>
      <c r="C442" s="52" t="s">
        <v>1093</v>
      </c>
      <c r="D442" s="52" t="s">
        <v>102</v>
      </c>
      <c r="E442" s="52" t="s">
        <v>1094</v>
      </c>
      <c r="F442" s="53">
        <v>0</v>
      </c>
      <c r="G442" s="52" t="s">
        <v>9</v>
      </c>
      <c r="H442" s="27">
        <v>38300224</v>
      </c>
      <c r="I442" s="55">
        <v>3690199</v>
      </c>
    </row>
    <row r="443" spans="1:9" hidden="1" x14ac:dyDescent="0.2">
      <c r="A443" s="52" t="s">
        <v>257</v>
      </c>
      <c r="B443" s="52" t="s">
        <v>101</v>
      </c>
      <c r="C443" s="52" t="s">
        <v>1095</v>
      </c>
      <c r="D443" s="52" t="s">
        <v>102</v>
      </c>
      <c r="E443" s="52" t="s">
        <v>1096</v>
      </c>
      <c r="F443" s="53">
        <v>0</v>
      </c>
      <c r="G443" s="52" t="s">
        <v>9</v>
      </c>
      <c r="H443" s="27">
        <v>38300224</v>
      </c>
      <c r="I443" s="55">
        <v>3690199</v>
      </c>
    </row>
    <row r="444" spans="1:9" hidden="1" x14ac:dyDescent="0.2">
      <c r="A444" s="52" t="s">
        <v>257</v>
      </c>
      <c r="B444" s="52" t="s">
        <v>101</v>
      </c>
      <c r="C444" s="52" t="s">
        <v>1097</v>
      </c>
      <c r="D444" s="52" t="s">
        <v>102</v>
      </c>
      <c r="E444" s="52" t="s">
        <v>1098</v>
      </c>
      <c r="F444" s="53">
        <v>0</v>
      </c>
      <c r="G444" s="52" t="s">
        <v>9</v>
      </c>
      <c r="H444" s="27">
        <v>38300224</v>
      </c>
      <c r="I444" s="55">
        <v>3690199</v>
      </c>
    </row>
    <row r="445" spans="1:9" hidden="1" x14ac:dyDescent="0.2">
      <c r="A445" s="52" t="s">
        <v>275</v>
      </c>
      <c r="B445" s="52" t="s">
        <v>115</v>
      </c>
      <c r="C445" s="52" t="s">
        <v>1099</v>
      </c>
      <c r="D445" s="52" t="s">
        <v>23</v>
      </c>
      <c r="E445" s="52" t="s">
        <v>1098</v>
      </c>
      <c r="F445" s="54">
        <v>-128187</v>
      </c>
      <c r="G445" s="52" t="s">
        <v>1100</v>
      </c>
      <c r="H445" s="27">
        <v>38300224</v>
      </c>
      <c r="I445" s="55">
        <v>3690199</v>
      </c>
    </row>
    <row r="446" spans="1:9" hidden="1" x14ac:dyDescent="0.2">
      <c r="A446" s="52" t="s">
        <v>275</v>
      </c>
      <c r="B446" s="52" t="s">
        <v>115</v>
      </c>
      <c r="C446" s="52" t="s">
        <v>1101</v>
      </c>
      <c r="D446" s="52" t="s">
        <v>23</v>
      </c>
      <c r="E446" s="52" t="s">
        <v>1094</v>
      </c>
      <c r="F446" s="54">
        <v>-486380</v>
      </c>
      <c r="G446" s="52" t="s">
        <v>1102</v>
      </c>
      <c r="H446" s="27">
        <v>38300224</v>
      </c>
      <c r="I446" s="55">
        <v>3690199</v>
      </c>
    </row>
    <row r="447" spans="1:9" hidden="1" x14ac:dyDescent="0.2">
      <c r="A447" s="52" t="s">
        <v>275</v>
      </c>
      <c r="B447" s="52" t="s">
        <v>115</v>
      </c>
      <c r="C447" s="52" t="s">
        <v>1103</v>
      </c>
      <c r="D447" s="52" t="s">
        <v>23</v>
      </c>
      <c r="E447" s="52" t="s">
        <v>1096</v>
      </c>
      <c r="F447" s="54">
        <v>-143957</v>
      </c>
      <c r="G447" s="52" t="s">
        <v>1104</v>
      </c>
      <c r="H447" s="27">
        <v>38300224</v>
      </c>
      <c r="I447" s="55">
        <v>3690199</v>
      </c>
    </row>
    <row r="448" spans="1:9" hidden="1" x14ac:dyDescent="0.2">
      <c r="A448" s="52" t="s">
        <v>299</v>
      </c>
      <c r="B448" s="52" t="s">
        <v>101</v>
      </c>
      <c r="C448" s="52" t="s">
        <v>1105</v>
      </c>
      <c r="D448" s="52" t="s">
        <v>102</v>
      </c>
      <c r="E448" s="52" t="s">
        <v>991</v>
      </c>
      <c r="F448" s="54">
        <v>-986693</v>
      </c>
      <c r="G448" s="52" t="s">
        <v>9</v>
      </c>
      <c r="H448" s="27">
        <v>38300224</v>
      </c>
      <c r="I448" s="55">
        <v>3690199</v>
      </c>
    </row>
    <row r="449" spans="1:9" hidden="1" x14ac:dyDescent="0.2">
      <c r="A449" s="52" t="s">
        <v>265</v>
      </c>
      <c r="B449" s="52" t="s">
        <v>115</v>
      </c>
      <c r="C449" s="52" t="s">
        <v>897</v>
      </c>
      <c r="D449" s="52" t="s">
        <v>23</v>
      </c>
      <c r="E449" s="52" t="s">
        <v>898</v>
      </c>
      <c r="F449" s="54">
        <v>-2468</v>
      </c>
      <c r="G449" s="52" t="s">
        <v>899</v>
      </c>
      <c r="H449" s="27">
        <v>38300232</v>
      </c>
      <c r="I449" s="50">
        <v>3690101</v>
      </c>
    </row>
    <row r="450" spans="1:9" hidden="1" x14ac:dyDescent="0.2">
      <c r="A450" s="52" t="s">
        <v>265</v>
      </c>
      <c r="B450" s="52" t="s">
        <v>115</v>
      </c>
      <c r="C450" s="52" t="s">
        <v>900</v>
      </c>
      <c r="D450" s="52" t="s">
        <v>23</v>
      </c>
      <c r="E450" s="52" t="s">
        <v>901</v>
      </c>
      <c r="F450" s="54">
        <v>-67748</v>
      </c>
      <c r="G450" s="52" t="s">
        <v>902</v>
      </c>
      <c r="H450" s="27">
        <v>38300232</v>
      </c>
      <c r="I450" s="50">
        <v>3690101</v>
      </c>
    </row>
    <row r="451" spans="1:9" hidden="1" x14ac:dyDescent="0.2">
      <c r="A451" s="52" t="s">
        <v>265</v>
      </c>
      <c r="B451" s="52" t="s">
        <v>115</v>
      </c>
      <c r="C451" s="52" t="s">
        <v>903</v>
      </c>
      <c r="D451" s="52" t="s">
        <v>23</v>
      </c>
      <c r="E451" s="52" t="s">
        <v>904</v>
      </c>
      <c r="F451" s="54">
        <v>-180833</v>
      </c>
      <c r="G451" s="52" t="s">
        <v>905</v>
      </c>
      <c r="H451" s="27">
        <v>38300232</v>
      </c>
      <c r="I451" s="50">
        <v>3690101</v>
      </c>
    </row>
    <row r="452" spans="1:9" hidden="1" x14ac:dyDescent="0.2">
      <c r="A452" s="52" t="s">
        <v>278</v>
      </c>
      <c r="B452" s="52" t="s">
        <v>101</v>
      </c>
      <c r="C452" s="52" t="s">
        <v>906</v>
      </c>
      <c r="D452" s="52" t="s">
        <v>102</v>
      </c>
      <c r="E452" s="52" t="s">
        <v>907</v>
      </c>
      <c r="F452" s="54">
        <v>-245851</v>
      </c>
      <c r="G452" s="52" t="s">
        <v>103</v>
      </c>
      <c r="H452" s="27">
        <v>38300232</v>
      </c>
      <c r="I452" s="50">
        <v>3690101</v>
      </c>
    </row>
    <row r="453" spans="1:9" hidden="1" x14ac:dyDescent="0.2">
      <c r="A453" s="52" t="s">
        <v>255</v>
      </c>
      <c r="B453" s="52" t="s">
        <v>115</v>
      </c>
      <c r="C453" s="52" t="s">
        <v>908</v>
      </c>
      <c r="D453" s="52" t="s">
        <v>23</v>
      </c>
      <c r="E453" s="52" t="s">
        <v>909</v>
      </c>
      <c r="F453" s="54">
        <v>-1962922</v>
      </c>
      <c r="G453" s="52" t="s">
        <v>910</v>
      </c>
      <c r="H453" s="27">
        <v>38300232</v>
      </c>
      <c r="I453" s="50">
        <v>3690101</v>
      </c>
    </row>
    <row r="454" spans="1:9" hidden="1" x14ac:dyDescent="0.2">
      <c r="A454" s="52" t="s">
        <v>255</v>
      </c>
      <c r="B454" s="52" t="s">
        <v>115</v>
      </c>
      <c r="C454" s="52" t="s">
        <v>911</v>
      </c>
      <c r="D454" s="52" t="s">
        <v>23</v>
      </c>
      <c r="E454" s="52" t="s">
        <v>912</v>
      </c>
      <c r="F454" s="54">
        <v>-12470</v>
      </c>
      <c r="G454" s="52" t="s">
        <v>913</v>
      </c>
      <c r="H454" s="27">
        <v>38300232</v>
      </c>
      <c r="I454" s="50">
        <v>3690101</v>
      </c>
    </row>
    <row r="455" spans="1:9" hidden="1" x14ac:dyDescent="0.2">
      <c r="A455" s="52" t="s">
        <v>266</v>
      </c>
      <c r="B455" s="52" t="s">
        <v>101</v>
      </c>
      <c r="C455" s="52" t="s">
        <v>914</v>
      </c>
      <c r="D455" s="52" t="s">
        <v>102</v>
      </c>
      <c r="E455" s="52" t="s">
        <v>915</v>
      </c>
      <c r="F455" s="54">
        <v>-2227113</v>
      </c>
      <c r="G455" s="52" t="s">
        <v>9</v>
      </c>
      <c r="H455" s="27">
        <v>38300232</v>
      </c>
      <c r="I455" s="50">
        <v>3690101</v>
      </c>
    </row>
    <row r="456" spans="1:9" hidden="1" x14ac:dyDescent="0.2">
      <c r="A456" s="52" t="s">
        <v>266</v>
      </c>
      <c r="B456" s="52" t="s">
        <v>101</v>
      </c>
      <c r="C456" s="52" t="s">
        <v>916</v>
      </c>
      <c r="D456" s="52" t="s">
        <v>102</v>
      </c>
      <c r="E456" s="52" t="s">
        <v>917</v>
      </c>
      <c r="F456" s="54">
        <v>-3234559</v>
      </c>
      <c r="G456" s="52" t="s">
        <v>9</v>
      </c>
      <c r="H456" s="27">
        <v>38300232</v>
      </c>
      <c r="I456" s="50">
        <v>3690101</v>
      </c>
    </row>
    <row r="457" spans="1:9" hidden="1" x14ac:dyDescent="0.2">
      <c r="A457" s="52" t="s">
        <v>266</v>
      </c>
      <c r="B457" s="52" t="s">
        <v>101</v>
      </c>
      <c r="C457" s="52" t="s">
        <v>918</v>
      </c>
      <c r="D457" s="52" t="s">
        <v>102</v>
      </c>
      <c r="E457" s="52" t="s">
        <v>919</v>
      </c>
      <c r="F457" s="54">
        <v>-755038</v>
      </c>
      <c r="G457" s="52" t="s">
        <v>920</v>
      </c>
      <c r="H457" s="27">
        <v>38300232</v>
      </c>
      <c r="I457" s="50">
        <v>3690101</v>
      </c>
    </row>
    <row r="458" spans="1:9" hidden="1" x14ac:dyDescent="0.2">
      <c r="A458" s="52" t="s">
        <v>266</v>
      </c>
      <c r="B458" s="52" t="s">
        <v>115</v>
      </c>
      <c r="C458" s="52" t="s">
        <v>921</v>
      </c>
      <c r="D458" s="52" t="s">
        <v>23</v>
      </c>
      <c r="E458" s="52" t="s">
        <v>922</v>
      </c>
      <c r="F458" s="54">
        <v>-154600</v>
      </c>
      <c r="G458" s="52" t="s">
        <v>923</v>
      </c>
      <c r="H458" s="27">
        <v>38300232</v>
      </c>
      <c r="I458" s="50">
        <v>3690101</v>
      </c>
    </row>
    <row r="459" spans="1:9" hidden="1" x14ac:dyDescent="0.2">
      <c r="A459" s="52" t="s">
        <v>266</v>
      </c>
      <c r="B459" s="52" t="s">
        <v>115</v>
      </c>
      <c r="C459" s="52" t="s">
        <v>924</v>
      </c>
      <c r="D459" s="52" t="s">
        <v>23</v>
      </c>
      <c r="E459" s="52" t="s">
        <v>925</v>
      </c>
      <c r="F459" s="54">
        <v>-295995</v>
      </c>
      <c r="G459" s="52" t="s">
        <v>926</v>
      </c>
      <c r="H459" s="27">
        <v>38300232</v>
      </c>
      <c r="I459" s="50">
        <v>3690101</v>
      </c>
    </row>
    <row r="460" spans="1:9" hidden="1" x14ac:dyDescent="0.2">
      <c r="A460" s="52" t="s">
        <v>266</v>
      </c>
      <c r="B460" s="52" t="s">
        <v>115</v>
      </c>
      <c r="C460" s="52" t="s">
        <v>927</v>
      </c>
      <c r="D460" s="52" t="s">
        <v>23</v>
      </c>
      <c r="E460" s="52" t="s">
        <v>928</v>
      </c>
      <c r="F460" s="54">
        <v>-159520</v>
      </c>
      <c r="G460" s="52" t="s">
        <v>929</v>
      </c>
      <c r="H460" s="27">
        <v>38300232</v>
      </c>
      <c r="I460" s="50">
        <v>3690101</v>
      </c>
    </row>
    <row r="461" spans="1:9" hidden="1" x14ac:dyDescent="0.2">
      <c r="A461" s="52" t="s">
        <v>266</v>
      </c>
      <c r="B461" s="52" t="s">
        <v>115</v>
      </c>
      <c r="C461" s="52" t="s">
        <v>930</v>
      </c>
      <c r="D461" s="52" t="s">
        <v>23</v>
      </c>
      <c r="E461" s="52" t="s">
        <v>931</v>
      </c>
      <c r="F461" s="54">
        <v>-379368</v>
      </c>
      <c r="G461" s="52" t="s">
        <v>932</v>
      </c>
      <c r="H461" s="27">
        <v>38300232</v>
      </c>
      <c r="I461" s="50">
        <v>3690101</v>
      </c>
    </row>
    <row r="462" spans="1:9" hidden="1" x14ac:dyDescent="0.2">
      <c r="A462" s="52" t="s">
        <v>307</v>
      </c>
      <c r="B462" s="52" t="s">
        <v>101</v>
      </c>
      <c r="C462" s="52" t="s">
        <v>933</v>
      </c>
      <c r="D462" s="52" t="s">
        <v>102</v>
      </c>
      <c r="E462" s="52" t="s">
        <v>934</v>
      </c>
      <c r="F462" s="54">
        <v>-969746</v>
      </c>
      <c r="G462" s="52" t="s">
        <v>9</v>
      </c>
      <c r="H462" s="27">
        <v>38300232</v>
      </c>
      <c r="I462" s="50">
        <v>3690101</v>
      </c>
    </row>
    <row r="463" spans="1:9" hidden="1" x14ac:dyDescent="0.2">
      <c r="A463" s="52" t="s">
        <v>407</v>
      </c>
      <c r="B463" s="52" t="s">
        <v>101</v>
      </c>
      <c r="C463" s="52" t="s">
        <v>935</v>
      </c>
      <c r="D463" s="52" t="s">
        <v>102</v>
      </c>
      <c r="E463" s="52" t="s">
        <v>936</v>
      </c>
      <c r="F463" s="54">
        <v>-2625390</v>
      </c>
      <c r="G463" s="52" t="s">
        <v>937</v>
      </c>
      <c r="H463" s="27">
        <v>38300232</v>
      </c>
      <c r="I463" s="50">
        <v>3690101</v>
      </c>
    </row>
    <row r="464" spans="1:9" hidden="1" x14ac:dyDescent="0.2">
      <c r="A464" s="52" t="s">
        <v>407</v>
      </c>
      <c r="B464" s="52" t="s">
        <v>101</v>
      </c>
      <c r="C464" s="52" t="s">
        <v>938</v>
      </c>
      <c r="D464" s="52" t="s">
        <v>102</v>
      </c>
      <c r="E464" s="52" t="s">
        <v>939</v>
      </c>
      <c r="F464" s="54">
        <v>-1346690</v>
      </c>
      <c r="G464" s="52" t="s">
        <v>9</v>
      </c>
      <c r="H464" s="27">
        <v>38300232</v>
      </c>
      <c r="I464" s="50">
        <v>3690101</v>
      </c>
    </row>
    <row r="465" spans="1:9" hidden="1" x14ac:dyDescent="0.2">
      <c r="A465" s="52" t="s">
        <v>243</v>
      </c>
      <c r="B465" s="52" t="s">
        <v>115</v>
      </c>
      <c r="C465" s="52" t="s">
        <v>940</v>
      </c>
      <c r="D465" s="52" t="s">
        <v>23</v>
      </c>
      <c r="E465" s="52" t="s">
        <v>941</v>
      </c>
      <c r="F465" s="54">
        <v>-8257</v>
      </c>
      <c r="G465" s="52" t="s">
        <v>942</v>
      </c>
      <c r="H465" s="27">
        <v>38300232</v>
      </c>
      <c r="I465" s="50">
        <v>3690101</v>
      </c>
    </row>
    <row r="466" spans="1:9" hidden="1" x14ac:dyDescent="0.2">
      <c r="A466" s="52" t="s">
        <v>290</v>
      </c>
      <c r="B466" s="52" t="s">
        <v>101</v>
      </c>
      <c r="C466" s="52" t="s">
        <v>943</v>
      </c>
      <c r="D466" s="52" t="s">
        <v>102</v>
      </c>
      <c r="E466" s="52" t="s">
        <v>944</v>
      </c>
      <c r="F466" s="54">
        <v>-1521984</v>
      </c>
      <c r="G466" s="52" t="s">
        <v>9</v>
      </c>
      <c r="H466" s="27">
        <v>38300232</v>
      </c>
      <c r="I466" s="50">
        <v>3690101</v>
      </c>
    </row>
    <row r="467" spans="1:9" hidden="1" x14ac:dyDescent="0.2">
      <c r="A467" s="52" t="s">
        <v>290</v>
      </c>
      <c r="B467" s="52" t="s">
        <v>101</v>
      </c>
      <c r="C467" s="52" t="s">
        <v>945</v>
      </c>
      <c r="D467" s="52" t="s">
        <v>102</v>
      </c>
      <c r="E467" s="52" t="s">
        <v>946</v>
      </c>
      <c r="F467" s="54">
        <v>-3059292</v>
      </c>
      <c r="G467" s="52" t="s">
        <v>9</v>
      </c>
      <c r="H467" s="27">
        <v>38300232</v>
      </c>
      <c r="I467" s="50">
        <v>3690101</v>
      </c>
    </row>
    <row r="468" spans="1:9" hidden="1" x14ac:dyDescent="0.2">
      <c r="A468" s="52" t="s">
        <v>281</v>
      </c>
      <c r="B468" s="52" t="s">
        <v>115</v>
      </c>
      <c r="C468" s="52" t="s">
        <v>947</v>
      </c>
      <c r="D468" s="52" t="s">
        <v>23</v>
      </c>
      <c r="E468" s="52" t="s">
        <v>948</v>
      </c>
      <c r="F468" s="54">
        <v>-577680</v>
      </c>
      <c r="G468" s="52" t="s">
        <v>949</v>
      </c>
      <c r="H468" s="27">
        <v>38300232</v>
      </c>
      <c r="I468" s="50">
        <v>3690101</v>
      </c>
    </row>
    <row r="469" spans="1:9" hidden="1" x14ac:dyDescent="0.2">
      <c r="A469" s="52" t="s">
        <v>281</v>
      </c>
      <c r="B469" s="52" t="s">
        <v>115</v>
      </c>
      <c r="C469" s="52" t="s">
        <v>950</v>
      </c>
      <c r="D469" s="52" t="s">
        <v>23</v>
      </c>
      <c r="E469" s="52" t="s">
        <v>951</v>
      </c>
      <c r="F469" s="54">
        <v>-233903</v>
      </c>
      <c r="G469" s="52" t="s">
        <v>952</v>
      </c>
      <c r="H469" s="27">
        <v>38300232</v>
      </c>
      <c r="I469" s="50">
        <v>3690101</v>
      </c>
    </row>
    <row r="470" spans="1:9" hidden="1" x14ac:dyDescent="0.2">
      <c r="A470" s="52" t="s">
        <v>281</v>
      </c>
      <c r="B470" s="52" t="s">
        <v>115</v>
      </c>
      <c r="C470" s="52" t="s">
        <v>953</v>
      </c>
      <c r="D470" s="52" t="s">
        <v>23</v>
      </c>
      <c r="E470" s="52" t="s">
        <v>954</v>
      </c>
      <c r="F470" s="54">
        <v>-36128</v>
      </c>
      <c r="G470" s="52" t="s">
        <v>955</v>
      </c>
      <c r="H470" s="27">
        <v>38300232</v>
      </c>
      <c r="I470" s="50">
        <v>3690101</v>
      </c>
    </row>
    <row r="471" spans="1:9" hidden="1" x14ac:dyDescent="0.2">
      <c r="A471" s="52" t="s">
        <v>281</v>
      </c>
      <c r="B471" s="52" t="s">
        <v>115</v>
      </c>
      <c r="C471" s="52" t="s">
        <v>956</v>
      </c>
      <c r="D471" s="52" t="s">
        <v>23</v>
      </c>
      <c r="E471" s="52" t="s">
        <v>957</v>
      </c>
      <c r="F471" s="54">
        <v>-147852</v>
      </c>
      <c r="G471" s="52" t="s">
        <v>958</v>
      </c>
      <c r="H471" s="27">
        <v>38300232</v>
      </c>
      <c r="I471" s="50">
        <v>3690101</v>
      </c>
    </row>
    <row r="472" spans="1:9" hidden="1" x14ac:dyDescent="0.2">
      <c r="A472" s="52" t="s">
        <v>247</v>
      </c>
      <c r="B472" s="52" t="s">
        <v>101</v>
      </c>
      <c r="C472" s="52" t="s">
        <v>959</v>
      </c>
      <c r="D472" s="52" t="s">
        <v>102</v>
      </c>
      <c r="E472" s="52" t="s">
        <v>960</v>
      </c>
      <c r="F472" s="54">
        <v>-2334830</v>
      </c>
      <c r="G472" s="52" t="s">
        <v>9</v>
      </c>
      <c r="H472" s="27">
        <v>38300232</v>
      </c>
      <c r="I472" s="50">
        <v>3690101</v>
      </c>
    </row>
    <row r="473" spans="1:9" hidden="1" x14ac:dyDescent="0.2">
      <c r="A473" s="52" t="s">
        <v>247</v>
      </c>
      <c r="B473" s="52" t="s">
        <v>101</v>
      </c>
      <c r="C473" s="52" t="s">
        <v>961</v>
      </c>
      <c r="D473" s="52" t="s">
        <v>102</v>
      </c>
      <c r="E473" s="52" t="s">
        <v>962</v>
      </c>
      <c r="F473" s="54">
        <v>-2459343</v>
      </c>
      <c r="G473" s="52" t="s">
        <v>9</v>
      </c>
      <c r="H473" s="27">
        <v>38300232</v>
      </c>
      <c r="I473" s="50">
        <v>3690101</v>
      </c>
    </row>
    <row r="474" spans="1:9" hidden="1" x14ac:dyDescent="0.2">
      <c r="A474" s="52" t="s">
        <v>247</v>
      </c>
      <c r="B474" s="52" t="s">
        <v>101</v>
      </c>
      <c r="C474" s="52" t="s">
        <v>963</v>
      </c>
      <c r="D474" s="52" t="s">
        <v>102</v>
      </c>
      <c r="E474" s="52" t="s">
        <v>964</v>
      </c>
      <c r="F474" s="54">
        <v>-10188512</v>
      </c>
      <c r="G474" s="52" t="s">
        <v>9</v>
      </c>
      <c r="H474" s="27">
        <v>38300232</v>
      </c>
      <c r="I474" s="50">
        <v>3690101</v>
      </c>
    </row>
    <row r="475" spans="1:9" hidden="1" x14ac:dyDescent="0.2">
      <c r="A475" s="52" t="s">
        <v>247</v>
      </c>
      <c r="B475" s="52" t="s">
        <v>101</v>
      </c>
      <c r="C475" s="52" t="s">
        <v>965</v>
      </c>
      <c r="D475" s="52" t="s">
        <v>102</v>
      </c>
      <c r="E475" s="52" t="s">
        <v>966</v>
      </c>
      <c r="F475" s="54">
        <v>-2322983</v>
      </c>
      <c r="G475" s="52" t="s">
        <v>9</v>
      </c>
      <c r="H475" s="27">
        <v>38300232</v>
      </c>
      <c r="I475" s="50">
        <v>3690101</v>
      </c>
    </row>
    <row r="476" spans="1:9" hidden="1" x14ac:dyDescent="0.2">
      <c r="A476" s="52" t="s">
        <v>247</v>
      </c>
      <c r="B476" s="52" t="s">
        <v>115</v>
      </c>
      <c r="C476" s="52" t="s">
        <v>967</v>
      </c>
      <c r="D476" s="52" t="s">
        <v>23</v>
      </c>
      <c r="E476" s="52" t="s">
        <v>968</v>
      </c>
      <c r="F476" s="54">
        <v>-53744</v>
      </c>
      <c r="G476" s="52" t="s">
        <v>969</v>
      </c>
      <c r="H476" s="27">
        <v>38300232</v>
      </c>
      <c r="I476" s="50">
        <v>3690101</v>
      </c>
    </row>
    <row r="477" spans="1:9" hidden="1" x14ac:dyDescent="0.2">
      <c r="A477" s="52" t="s">
        <v>252</v>
      </c>
      <c r="B477" s="52" t="s">
        <v>101</v>
      </c>
      <c r="C477" s="52" t="s">
        <v>970</v>
      </c>
      <c r="D477" s="52" t="s">
        <v>102</v>
      </c>
      <c r="E477" s="52" t="s">
        <v>971</v>
      </c>
      <c r="F477" s="54">
        <v>-1440728</v>
      </c>
      <c r="G477" s="52" t="s">
        <v>9</v>
      </c>
      <c r="H477" s="27">
        <v>38300232</v>
      </c>
      <c r="I477" s="50">
        <v>3690101</v>
      </c>
    </row>
    <row r="478" spans="1:9" hidden="1" x14ac:dyDescent="0.2">
      <c r="A478" s="52" t="s">
        <v>252</v>
      </c>
      <c r="B478" s="52" t="s">
        <v>101</v>
      </c>
      <c r="C478" s="52" t="s">
        <v>972</v>
      </c>
      <c r="D478" s="52" t="s">
        <v>102</v>
      </c>
      <c r="E478" s="52" t="s">
        <v>973</v>
      </c>
      <c r="F478" s="54">
        <v>-1469137</v>
      </c>
      <c r="G478" s="52" t="s">
        <v>9</v>
      </c>
      <c r="H478" s="27">
        <v>38300232</v>
      </c>
      <c r="I478" s="50">
        <v>3690101</v>
      </c>
    </row>
    <row r="479" spans="1:9" hidden="1" x14ac:dyDescent="0.2">
      <c r="A479" s="52" t="s">
        <v>252</v>
      </c>
      <c r="B479" s="52" t="s">
        <v>101</v>
      </c>
      <c r="C479" s="52" t="s">
        <v>974</v>
      </c>
      <c r="D479" s="52" t="s">
        <v>102</v>
      </c>
      <c r="E479" s="52" t="s">
        <v>975</v>
      </c>
      <c r="F479" s="54">
        <v>-1260000</v>
      </c>
      <c r="G479" s="52" t="s">
        <v>9</v>
      </c>
      <c r="H479" s="27">
        <v>38300232</v>
      </c>
      <c r="I479" s="50">
        <v>3690101</v>
      </c>
    </row>
    <row r="480" spans="1:9" hidden="1" x14ac:dyDescent="0.2">
      <c r="A480" s="52" t="s">
        <v>252</v>
      </c>
      <c r="B480" s="52" t="s">
        <v>101</v>
      </c>
      <c r="C480" s="52" t="s">
        <v>976</v>
      </c>
      <c r="D480" s="52" t="s">
        <v>102</v>
      </c>
      <c r="E480" s="52" t="s">
        <v>977</v>
      </c>
      <c r="F480" s="54">
        <v>-4410599</v>
      </c>
      <c r="G480" s="52" t="s">
        <v>9</v>
      </c>
      <c r="H480" s="27">
        <v>38300232</v>
      </c>
      <c r="I480" s="50">
        <v>3690101</v>
      </c>
    </row>
    <row r="481" spans="1:9" hidden="1" x14ac:dyDescent="0.2">
      <c r="A481" s="52" t="s">
        <v>252</v>
      </c>
      <c r="B481" s="52" t="s">
        <v>101</v>
      </c>
      <c r="C481" s="52" t="s">
        <v>978</v>
      </c>
      <c r="D481" s="52" t="s">
        <v>102</v>
      </c>
      <c r="E481" s="52" t="s">
        <v>979</v>
      </c>
      <c r="F481" s="54">
        <v>-3645169</v>
      </c>
      <c r="G481" s="52" t="s">
        <v>9</v>
      </c>
      <c r="H481" s="27">
        <v>38300232</v>
      </c>
      <c r="I481" s="50">
        <v>3690101</v>
      </c>
    </row>
    <row r="482" spans="1:9" hidden="1" x14ac:dyDescent="0.2">
      <c r="A482" s="52" t="s">
        <v>252</v>
      </c>
      <c r="B482" s="52" t="s">
        <v>101</v>
      </c>
      <c r="C482" s="52" t="s">
        <v>980</v>
      </c>
      <c r="D482" s="52" t="s">
        <v>102</v>
      </c>
      <c r="E482" s="52" t="s">
        <v>981</v>
      </c>
      <c r="F482" s="54">
        <v>-1761915</v>
      </c>
      <c r="G482" s="52" t="s">
        <v>9</v>
      </c>
      <c r="H482" s="27">
        <v>38300232</v>
      </c>
      <c r="I482" s="50">
        <v>3690101</v>
      </c>
    </row>
    <row r="483" spans="1:9" hidden="1" x14ac:dyDescent="0.2">
      <c r="A483" s="52" t="s">
        <v>252</v>
      </c>
      <c r="B483" s="52" t="s">
        <v>101</v>
      </c>
      <c r="C483" s="52" t="s">
        <v>982</v>
      </c>
      <c r="D483" s="52" t="s">
        <v>102</v>
      </c>
      <c r="E483" s="52" t="s">
        <v>983</v>
      </c>
      <c r="F483" s="54">
        <v>-3888566</v>
      </c>
      <c r="G483" s="52" t="s">
        <v>9</v>
      </c>
      <c r="H483" s="27">
        <v>38300232</v>
      </c>
      <c r="I483" s="50">
        <v>3690101</v>
      </c>
    </row>
    <row r="484" spans="1:9" hidden="1" x14ac:dyDescent="0.2">
      <c r="A484" s="52" t="s">
        <v>252</v>
      </c>
      <c r="B484" s="52" t="s">
        <v>101</v>
      </c>
      <c r="C484" s="52" t="s">
        <v>984</v>
      </c>
      <c r="D484" s="52" t="s">
        <v>102</v>
      </c>
      <c r="E484" s="52" t="s">
        <v>985</v>
      </c>
      <c r="F484" s="53">
        <v>0</v>
      </c>
      <c r="G484" s="52" t="s">
        <v>9</v>
      </c>
      <c r="H484" s="27">
        <v>38300232</v>
      </c>
      <c r="I484" s="50">
        <v>3690101</v>
      </c>
    </row>
    <row r="485" spans="1:9" hidden="1" x14ac:dyDescent="0.2">
      <c r="A485" s="52" t="s">
        <v>252</v>
      </c>
      <c r="B485" s="52" t="s">
        <v>101</v>
      </c>
      <c r="C485" s="52" t="s">
        <v>986</v>
      </c>
      <c r="D485" s="52" t="s">
        <v>102</v>
      </c>
      <c r="E485" s="52" t="s">
        <v>987</v>
      </c>
      <c r="F485" s="53">
        <v>0</v>
      </c>
      <c r="G485" s="52" t="s">
        <v>9</v>
      </c>
      <c r="H485" s="27">
        <v>38300232</v>
      </c>
      <c r="I485" s="50">
        <v>3690101</v>
      </c>
    </row>
    <row r="486" spans="1:9" hidden="1" x14ac:dyDescent="0.2">
      <c r="A486" s="52" t="s">
        <v>252</v>
      </c>
      <c r="B486" s="52" t="s">
        <v>101</v>
      </c>
      <c r="C486" s="52" t="s">
        <v>988</v>
      </c>
      <c r="D486" s="52" t="s">
        <v>102</v>
      </c>
      <c r="E486" s="52" t="s">
        <v>989</v>
      </c>
      <c r="F486" s="53">
        <v>0</v>
      </c>
      <c r="G486" s="52" t="s">
        <v>9</v>
      </c>
      <c r="H486" s="27">
        <v>38300232</v>
      </c>
      <c r="I486" s="50">
        <v>3690101</v>
      </c>
    </row>
    <row r="487" spans="1:9" hidden="1" x14ac:dyDescent="0.2">
      <c r="A487" s="52" t="s">
        <v>252</v>
      </c>
      <c r="B487" s="52" t="s">
        <v>101</v>
      </c>
      <c r="C487" s="52" t="s">
        <v>990</v>
      </c>
      <c r="D487" s="52" t="s">
        <v>102</v>
      </c>
      <c r="E487" s="52" t="s">
        <v>991</v>
      </c>
      <c r="F487" s="53">
        <v>0</v>
      </c>
      <c r="G487" s="52" t="s">
        <v>9</v>
      </c>
      <c r="H487" s="27">
        <v>38300232</v>
      </c>
      <c r="I487" s="50">
        <v>3690101</v>
      </c>
    </row>
    <row r="488" spans="1:9" hidden="1" x14ac:dyDescent="0.2">
      <c r="A488" s="52" t="s">
        <v>252</v>
      </c>
      <c r="B488" s="52" t="s">
        <v>115</v>
      </c>
      <c r="C488" s="52" t="s">
        <v>992</v>
      </c>
      <c r="D488" s="52" t="s">
        <v>23</v>
      </c>
      <c r="E488" s="52" t="s">
        <v>993</v>
      </c>
      <c r="F488" s="54">
        <v>-7636</v>
      </c>
      <c r="G488" s="52" t="s">
        <v>994</v>
      </c>
      <c r="H488" s="27">
        <v>38300232</v>
      </c>
      <c r="I488" s="50">
        <v>3690101</v>
      </c>
    </row>
    <row r="489" spans="1:9" hidden="1" x14ac:dyDescent="0.2">
      <c r="A489" s="52" t="s">
        <v>252</v>
      </c>
      <c r="B489" s="52" t="s">
        <v>115</v>
      </c>
      <c r="C489" s="52" t="s">
        <v>995</v>
      </c>
      <c r="D489" s="52" t="s">
        <v>23</v>
      </c>
      <c r="E489" s="52" t="s">
        <v>996</v>
      </c>
      <c r="F489" s="54">
        <v>-374000</v>
      </c>
      <c r="G489" s="52" t="s">
        <v>997</v>
      </c>
      <c r="H489" s="27">
        <v>38300232</v>
      </c>
      <c r="I489" s="50">
        <v>3690101</v>
      </c>
    </row>
    <row r="490" spans="1:9" hidden="1" x14ac:dyDescent="0.2">
      <c r="A490" s="52" t="s">
        <v>252</v>
      </c>
      <c r="B490" s="52" t="s">
        <v>115</v>
      </c>
      <c r="C490" s="52" t="s">
        <v>998</v>
      </c>
      <c r="D490" s="52" t="s">
        <v>23</v>
      </c>
      <c r="E490" s="52" t="s">
        <v>999</v>
      </c>
      <c r="F490" s="54">
        <v>-42800</v>
      </c>
      <c r="G490" s="52" t="s">
        <v>1000</v>
      </c>
      <c r="H490" s="27">
        <v>38300232</v>
      </c>
      <c r="I490" s="50">
        <v>3690101</v>
      </c>
    </row>
    <row r="491" spans="1:9" hidden="1" x14ac:dyDescent="0.2">
      <c r="A491" s="52" t="s">
        <v>271</v>
      </c>
      <c r="B491" s="52" t="s">
        <v>101</v>
      </c>
      <c r="C491" s="52" t="s">
        <v>1001</v>
      </c>
      <c r="D491" s="52" t="s">
        <v>102</v>
      </c>
      <c r="E491" s="52" t="s">
        <v>1002</v>
      </c>
      <c r="F491" s="53">
        <v>41190</v>
      </c>
      <c r="G491" s="52" t="s">
        <v>9</v>
      </c>
      <c r="H491" s="27">
        <v>38300232</v>
      </c>
      <c r="I491" s="50">
        <v>3690101</v>
      </c>
    </row>
    <row r="492" spans="1:9" hidden="1" x14ac:dyDescent="0.2">
      <c r="A492" s="52" t="s">
        <v>271</v>
      </c>
      <c r="B492" s="52" t="s">
        <v>101</v>
      </c>
      <c r="C492" s="52" t="s">
        <v>1001</v>
      </c>
      <c r="D492" s="52" t="s">
        <v>23</v>
      </c>
      <c r="E492" s="52" t="s">
        <v>1002</v>
      </c>
      <c r="F492" s="54">
        <v>-41190</v>
      </c>
      <c r="G492" s="52" t="s">
        <v>9</v>
      </c>
      <c r="H492" s="27">
        <v>38300232</v>
      </c>
      <c r="I492" s="50">
        <v>3690101</v>
      </c>
    </row>
    <row r="493" spans="1:9" hidden="1" x14ac:dyDescent="0.2">
      <c r="A493" s="52" t="s">
        <v>271</v>
      </c>
      <c r="B493" s="52" t="s">
        <v>101</v>
      </c>
      <c r="C493" s="52" t="s">
        <v>1003</v>
      </c>
      <c r="D493" s="52" t="s">
        <v>102</v>
      </c>
      <c r="E493" s="52" t="s">
        <v>1004</v>
      </c>
      <c r="F493" s="54">
        <v>-200000</v>
      </c>
      <c r="G493" s="52" t="s">
        <v>9</v>
      </c>
      <c r="H493" s="27">
        <v>38300232</v>
      </c>
      <c r="I493" s="50">
        <v>3690101</v>
      </c>
    </row>
    <row r="494" spans="1:9" hidden="1" x14ac:dyDescent="0.2">
      <c r="A494" s="52" t="s">
        <v>271</v>
      </c>
      <c r="B494" s="52" t="s">
        <v>101</v>
      </c>
      <c r="C494" s="52" t="s">
        <v>1005</v>
      </c>
      <c r="D494" s="52" t="s">
        <v>102</v>
      </c>
      <c r="E494" s="52" t="s">
        <v>1006</v>
      </c>
      <c r="F494" s="54">
        <v>-2331139</v>
      </c>
      <c r="G494" s="52" t="s">
        <v>9</v>
      </c>
      <c r="H494" s="27">
        <v>38300232</v>
      </c>
      <c r="I494" s="50">
        <v>3690101</v>
      </c>
    </row>
    <row r="495" spans="1:9" hidden="1" x14ac:dyDescent="0.2">
      <c r="A495" s="52" t="s">
        <v>271</v>
      </c>
      <c r="B495" s="52" t="s">
        <v>101</v>
      </c>
      <c r="C495" s="52" t="s">
        <v>1007</v>
      </c>
      <c r="D495" s="52" t="s">
        <v>102</v>
      </c>
      <c r="E495" s="52" t="s">
        <v>1008</v>
      </c>
      <c r="F495" s="54">
        <v>-2339610</v>
      </c>
      <c r="G495" s="52" t="s">
        <v>9</v>
      </c>
      <c r="H495" s="27">
        <v>38300232</v>
      </c>
      <c r="I495" s="50">
        <v>3690101</v>
      </c>
    </row>
    <row r="496" spans="1:9" hidden="1" x14ac:dyDescent="0.2">
      <c r="A496" s="52" t="s">
        <v>253</v>
      </c>
      <c r="B496" s="52" t="s">
        <v>101</v>
      </c>
      <c r="C496" s="52" t="s">
        <v>1009</v>
      </c>
      <c r="D496" s="52" t="s">
        <v>102</v>
      </c>
      <c r="E496" s="52" t="s">
        <v>1010</v>
      </c>
      <c r="F496" s="54">
        <v>-521799</v>
      </c>
      <c r="G496" s="52" t="s">
        <v>103</v>
      </c>
      <c r="H496" s="27">
        <v>38300232</v>
      </c>
      <c r="I496" s="50">
        <v>3690101</v>
      </c>
    </row>
    <row r="497" spans="1:9" hidden="1" x14ac:dyDescent="0.2">
      <c r="A497" s="52" t="s">
        <v>253</v>
      </c>
      <c r="B497" s="52" t="s">
        <v>101</v>
      </c>
      <c r="C497" s="52" t="s">
        <v>988</v>
      </c>
      <c r="D497" s="52" t="s">
        <v>102</v>
      </c>
      <c r="E497" s="52" t="s">
        <v>989</v>
      </c>
      <c r="F497" s="54">
        <v>-175005</v>
      </c>
      <c r="G497" s="52" t="s">
        <v>103</v>
      </c>
      <c r="H497" s="27">
        <v>38300232</v>
      </c>
      <c r="I497" s="50">
        <v>3690101</v>
      </c>
    </row>
    <row r="498" spans="1:9" hidden="1" x14ac:dyDescent="0.2">
      <c r="A498" s="52" t="s">
        <v>253</v>
      </c>
      <c r="B498" s="52" t="s">
        <v>101</v>
      </c>
      <c r="C498" s="52" t="s">
        <v>990</v>
      </c>
      <c r="D498" s="52" t="s">
        <v>102</v>
      </c>
      <c r="E498" s="52" t="s">
        <v>991</v>
      </c>
      <c r="F498" s="54">
        <v>-422868</v>
      </c>
      <c r="G498" s="52" t="s">
        <v>103</v>
      </c>
      <c r="H498" s="27">
        <v>38300232</v>
      </c>
      <c r="I498" s="50">
        <v>3690101</v>
      </c>
    </row>
    <row r="499" spans="1:9" hidden="1" x14ac:dyDescent="0.2">
      <c r="A499" s="52" t="s">
        <v>253</v>
      </c>
      <c r="B499" s="52" t="s">
        <v>101</v>
      </c>
      <c r="C499" s="52" t="s">
        <v>1011</v>
      </c>
      <c r="D499" s="52" t="s">
        <v>102</v>
      </c>
      <c r="E499" s="52" t="s">
        <v>1012</v>
      </c>
      <c r="F499" s="54">
        <v>-2708159</v>
      </c>
      <c r="G499" s="52" t="s">
        <v>9</v>
      </c>
      <c r="H499" s="27">
        <v>38300232</v>
      </c>
      <c r="I499" s="50">
        <v>3690101</v>
      </c>
    </row>
    <row r="500" spans="1:9" hidden="1" x14ac:dyDescent="0.2">
      <c r="A500" s="52" t="s">
        <v>253</v>
      </c>
      <c r="B500" s="52" t="s">
        <v>115</v>
      </c>
      <c r="C500" s="52" t="s">
        <v>1013</v>
      </c>
      <c r="D500" s="52" t="s">
        <v>23</v>
      </c>
      <c r="E500" s="52" t="s">
        <v>1014</v>
      </c>
      <c r="F500" s="54">
        <v>-23375</v>
      </c>
      <c r="G500" s="52" t="s">
        <v>1015</v>
      </c>
      <c r="H500" s="27">
        <v>38300232</v>
      </c>
      <c r="I500" s="50">
        <v>3690101</v>
      </c>
    </row>
    <row r="501" spans="1:9" hidden="1" x14ac:dyDescent="0.2">
      <c r="A501" s="52" t="s">
        <v>253</v>
      </c>
      <c r="B501" s="52" t="s">
        <v>115</v>
      </c>
      <c r="C501" s="52" t="s">
        <v>1016</v>
      </c>
      <c r="D501" s="52" t="s">
        <v>23</v>
      </c>
      <c r="E501" s="52" t="s">
        <v>1017</v>
      </c>
      <c r="F501" s="54">
        <v>-40206</v>
      </c>
      <c r="G501" s="52" t="s">
        <v>1018</v>
      </c>
      <c r="H501" s="27">
        <v>38300232</v>
      </c>
      <c r="I501" s="50">
        <v>3690101</v>
      </c>
    </row>
    <row r="502" spans="1:9" hidden="1" x14ac:dyDescent="0.2">
      <c r="A502" s="52" t="s">
        <v>253</v>
      </c>
      <c r="B502" s="52" t="s">
        <v>115</v>
      </c>
      <c r="C502" s="52" t="s">
        <v>1019</v>
      </c>
      <c r="D502" s="52" t="s">
        <v>23</v>
      </c>
      <c r="E502" s="52" t="s">
        <v>1020</v>
      </c>
      <c r="F502" s="54">
        <v>-332737</v>
      </c>
      <c r="G502" s="52" t="s">
        <v>1021</v>
      </c>
      <c r="H502" s="27">
        <v>38300232</v>
      </c>
      <c r="I502" s="50">
        <v>3690101</v>
      </c>
    </row>
    <row r="503" spans="1:9" hidden="1" x14ac:dyDescent="0.2">
      <c r="A503" s="52" t="s">
        <v>253</v>
      </c>
      <c r="B503" s="52" t="s">
        <v>115</v>
      </c>
      <c r="C503" s="52" t="s">
        <v>1022</v>
      </c>
      <c r="D503" s="52" t="s">
        <v>23</v>
      </c>
      <c r="E503" s="52" t="s">
        <v>1023</v>
      </c>
      <c r="F503" s="54">
        <v>-55789</v>
      </c>
      <c r="G503" s="52" t="s">
        <v>1024</v>
      </c>
      <c r="H503" s="27">
        <v>38300232</v>
      </c>
      <c r="I503" s="50">
        <v>3690101</v>
      </c>
    </row>
    <row r="504" spans="1:9" hidden="1" x14ac:dyDescent="0.2">
      <c r="A504" s="52" t="s">
        <v>253</v>
      </c>
      <c r="B504" s="52" t="s">
        <v>115</v>
      </c>
      <c r="C504" s="52" t="s">
        <v>1025</v>
      </c>
      <c r="D504" s="52" t="s">
        <v>23</v>
      </c>
      <c r="E504" s="52" t="s">
        <v>1026</v>
      </c>
      <c r="F504" s="54">
        <v>-15150</v>
      </c>
      <c r="G504" s="52" t="s">
        <v>1027</v>
      </c>
      <c r="H504" s="27">
        <v>38300232</v>
      </c>
      <c r="I504" s="50">
        <v>3690101</v>
      </c>
    </row>
    <row r="505" spans="1:9" hidden="1" x14ac:dyDescent="0.2">
      <c r="A505" s="52" t="s">
        <v>284</v>
      </c>
      <c r="B505" s="52" t="s">
        <v>101</v>
      </c>
      <c r="C505" s="52" t="s">
        <v>1028</v>
      </c>
      <c r="D505" s="52" t="s">
        <v>102</v>
      </c>
      <c r="E505" s="52" t="s">
        <v>1029</v>
      </c>
      <c r="F505" s="54">
        <v>-1598201</v>
      </c>
      <c r="G505" s="52" t="s">
        <v>9</v>
      </c>
      <c r="H505" s="27">
        <v>38300232</v>
      </c>
      <c r="I505" s="50">
        <v>3690101</v>
      </c>
    </row>
    <row r="506" spans="1:9" hidden="1" x14ac:dyDescent="0.2">
      <c r="A506" s="52" t="s">
        <v>284</v>
      </c>
      <c r="B506" s="52" t="s">
        <v>101</v>
      </c>
      <c r="C506" s="52" t="s">
        <v>1030</v>
      </c>
      <c r="D506" s="52" t="s">
        <v>102</v>
      </c>
      <c r="E506" s="52" t="s">
        <v>1031</v>
      </c>
      <c r="F506" s="53">
        <v>0</v>
      </c>
      <c r="G506" s="52" t="s">
        <v>9</v>
      </c>
      <c r="H506" s="27">
        <v>38300232</v>
      </c>
      <c r="I506" s="50">
        <v>3690101</v>
      </c>
    </row>
    <row r="507" spans="1:9" hidden="1" x14ac:dyDescent="0.2">
      <c r="A507" s="52" t="s">
        <v>284</v>
      </c>
      <c r="B507" s="52" t="s">
        <v>101</v>
      </c>
      <c r="C507" s="52" t="s">
        <v>1032</v>
      </c>
      <c r="D507" s="52" t="s">
        <v>102</v>
      </c>
      <c r="E507" s="52" t="s">
        <v>1033</v>
      </c>
      <c r="F507" s="53">
        <v>0</v>
      </c>
      <c r="G507" s="52" t="s">
        <v>9</v>
      </c>
      <c r="H507" s="27">
        <v>38300232</v>
      </c>
      <c r="I507" s="50">
        <v>3690101</v>
      </c>
    </row>
    <row r="508" spans="1:9" hidden="1" x14ac:dyDescent="0.2">
      <c r="A508" s="52" t="s">
        <v>284</v>
      </c>
      <c r="B508" s="52" t="s">
        <v>115</v>
      </c>
      <c r="C508" s="52" t="s">
        <v>1034</v>
      </c>
      <c r="D508" s="52" t="s">
        <v>23</v>
      </c>
      <c r="E508" s="52" t="s">
        <v>1035</v>
      </c>
      <c r="F508" s="54">
        <v>-257641</v>
      </c>
      <c r="G508" s="52" t="s">
        <v>1036</v>
      </c>
      <c r="H508" s="27">
        <v>38300232</v>
      </c>
      <c r="I508" s="50">
        <v>3690101</v>
      </c>
    </row>
    <row r="509" spans="1:9" hidden="1" x14ac:dyDescent="0.2">
      <c r="A509" s="52" t="s">
        <v>284</v>
      </c>
      <c r="B509" s="52" t="s">
        <v>115</v>
      </c>
      <c r="C509" s="52" t="s">
        <v>1037</v>
      </c>
      <c r="D509" s="52" t="s">
        <v>23</v>
      </c>
      <c r="E509" s="52" t="s">
        <v>1038</v>
      </c>
      <c r="F509" s="54">
        <v>-102543</v>
      </c>
      <c r="G509" s="52" t="s">
        <v>1039</v>
      </c>
      <c r="H509" s="27">
        <v>38300232</v>
      </c>
      <c r="I509" s="50">
        <v>3690101</v>
      </c>
    </row>
    <row r="510" spans="1:9" hidden="1" x14ac:dyDescent="0.2">
      <c r="A510" s="52" t="s">
        <v>284</v>
      </c>
      <c r="B510" s="52" t="s">
        <v>115</v>
      </c>
      <c r="C510" s="52" t="s">
        <v>1040</v>
      </c>
      <c r="D510" s="52" t="s">
        <v>23</v>
      </c>
      <c r="E510" s="52" t="s">
        <v>985</v>
      </c>
      <c r="F510" s="54">
        <v>-991189</v>
      </c>
      <c r="G510" s="52" t="s">
        <v>1041</v>
      </c>
      <c r="H510" s="27">
        <v>38300232</v>
      </c>
      <c r="I510" s="50">
        <v>3690101</v>
      </c>
    </row>
    <row r="511" spans="1:9" hidden="1" x14ac:dyDescent="0.2">
      <c r="A511" s="52" t="s">
        <v>284</v>
      </c>
      <c r="B511" s="52" t="s">
        <v>115</v>
      </c>
      <c r="C511" s="52" t="s">
        <v>1042</v>
      </c>
      <c r="D511" s="52" t="s">
        <v>23</v>
      </c>
      <c r="E511" s="52" t="s">
        <v>989</v>
      </c>
      <c r="F511" s="54">
        <v>-68430</v>
      </c>
      <c r="G511" s="52" t="s">
        <v>1043</v>
      </c>
      <c r="H511" s="27">
        <v>38300232</v>
      </c>
      <c r="I511" s="50">
        <v>3690101</v>
      </c>
    </row>
    <row r="512" spans="1:9" hidden="1" x14ac:dyDescent="0.2">
      <c r="A512" s="52" t="s">
        <v>257</v>
      </c>
      <c r="B512" s="52" t="s">
        <v>101</v>
      </c>
      <c r="C512" s="52" t="s">
        <v>990</v>
      </c>
      <c r="D512" s="52" t="s">
        <v>102</v>
      </c>
      <c r="E512" s="52" t="s">
        <v>991</v>
      </c>
      <c r="F512" s="53">
        <v>0</v>
      </c>
      <c r="G512" s="52" t="s">
        <v>12</v>
      </c>
      <c r="H512" s="27">
        <v>38300232</v>
      </c>
      <c r="I512" s="50">
        <v>3690101</v>
      </c>
    </row>
    <row r="513" spans="1:9" hidden="1" x14ac:dyDescent="0.2">
      <c r="A513" s="52" t="s">
        <v>257</v>
      </c>
      <c r="B513" s="52" t="s">
        <v>101</v>
      </c>
      <c r="C513" s="52" t="s">
        <v>1044</v>
      </c>
      <c r="D513" s="52" t="s">
        <v>102</v>
      </c>
      <c r="E513" s="52" t="s">
        <v>1045</v>
      </c>
      <c r="F513" s="54">
        <v>-1781851</v>
      </c>
      <c r="G513" s="52" t="s">
        <v>9</v>
      </c>
      <c r="H513" s="27">
        <v>38300232</v>
      </c>
      <c r="I513" s="50">
        <v>3690101</v>
      </c>
    </row>
    <row r="514" spans="1:9" hidden="1" x14ac:dyDescent="0.2">
      <c r="A514" s="52" t="s">
        <v>257</v>
      </c>
      <c r="B514" s="52" t="s">
        <v>101</v>
      </c>
      <c r="C514" s="52" t="s">
        <v>1046</v>
      </c>
      <c r="D514" s="52" t="s">
        <v>102</v>
      </c>
      <c r="E514" s="52" t="s">
        <v>1047</v>
      </c>
      <c r="F514" s="54">
        <v>-662518</v>
      </c>
      <c r="G514" s="52" t="s">
        <v>9</v>
      </c>
      <c r="H514" s="27">
        <v>38300232</v>
      </c>
      <c r="I514" s="50">
        <v>3690101</v>
      </c>
    </row>
    <row r="515" spans="1:9" hidden="1" x14ac:dyDescent="0.2">
      <c r="A515" s="52" t="s">
        <v>257</v>
      </c>
      <c r="B515" s="52" t="s">
        <v>101</v>
      </c>
      <c r="C515" s="52" t="s">
        <v>1048</v>
      </c>
      <c r="D515" s="52" t="s">
        <v>102</v>
      </c>
      <c r="E515" s="52" t="s">
        <v>1049</v>
      </c>
      <c r="F515" s="53">
        <v>0</v>
      </c>
      <c r="G515" s="52" t="s">
        <v>9</v>
      </c>
      <c r="H515" s="27">
        <v>38300232</v>
      </c>
      <c r="I515" s="50">
        <v>3690101</v>
      </c>
    </row>
    <row r="516" spans="1:9" hidden="1" x14ac:dyDescent="0.2">
      <c r="A516" s="52" t="s">
        <v>257</v>
      </c>
      <c r="B516" s="52" t="s">
        <v>101</v>
      </c>
      <c r="C516" s="52" t="s">
        <v>1050</v>
      </c>
      <c r="D516" s="52" t="s">
        <v>102</v>
      </c>
      <c r="E516" s="52" t="s">
        <v>1051</v>
      </c>
      <c r="F516" s="54">
        <v>-1881300</v>
      </c>
      <c r="G516" s="52" t="s">
        <v>9</v>
      </c>
      <c r="H516" s="27">
        <v>38300232</v>
      </c>
      <c r="I516" s="50">
        <v>3690101</v>
      </c>
    </row>
    <row r="517" spans="1:9" hidden="1" x14ac:dyDescent="0.2">
      <c r="A517" s="52" t="s">
        <v>257</v>
      </c>
      <c r="B517" s="52" t="s">
        <v>115</v>
      </c>
      <c r="C517" s="52" t="s">
        <v>1052</v>
      </c>
      <c r="D517" s="52" t="s">
        <v>23</v>
      </c>
      <c r="E517" s="52" t="s">
        <v>898</v>
      </c>
      <c r="F517" s="54">
        <v>-75514</v>
      </c>
      <c r="G517" s="52" t="s">
        <v>899</v>
      </c>
      <c r="H517" s="27">
        <v>38300232</v>
      </c>
      <c r="I517" s="50">
        <v>3690101</v>
      </c>
    </row>
    <row r="518" spans="1:9" hidden="1" x14ac:dyDescent="0.2">
      <c r="A518" s="52" t="s">
        <v>542</v>
      </c>
      <c r="B518" s="52" t="s">
        <v>115</v>
      </c>
      <c r="C518" s="52" t="s">
        <v>1053</v>
      </c>
      <c r="D518" s="52" t="s">
        <v>23</v>
      </c>
      <c r="E518" s="52" t="s">
        <v>1054</v>
      </c>
      <c r="F518" s="54">
        <v>-35426</v>
      </c>
      <c r="G518" s="52" t="s">
        <v>1055</v>
      </c>
      <c r="H518" s="27">
        <v>38300232</v>
      </c>
      <c r="I518" s="50">
        <v>3690101</v>
      </c>
    </row>
    <row r="519" spans="1:9" hidden="1" x14ac:dyDescent="0.2">
      <c r="A519" s="52" t="s">
        <v>542</v>
      </c>
      <c r="B519" s="52" t="s">
        <v>115</v>
      </c>
      <c r="C519" s="52" t="s">
        <v>1056</v>
      </c>
      <c r="D519" s="52" t="s">
        <v>23</v>
      </c>
      <c r="E519" s="52" t="s">
        <v>1057</v>
      </c>
      <c r="F519" s="54">
        <v>-82222</v>
      </c>
      <c r="G519" s="52" t="s">
        <v>1058</v>
      </c>
      <c r="H519" s="27">
        <v>38300232</v>
      </c>
      <c r="I519" s="50">
        <v>3690101</v>
      </c>
    </row>
    <row r="520" spans="1:9" hidden="1" x14ac:dyDescent="0.2">
      <c r="A520" s="52" t="s">
        <v>542</v>
      </c>
      <c r="B520" s="52" t="s">
        <v>115</v>
      </c>
      <c r="C520" s="52" t="s">
        <v>1059</v>
      </c>
      <c r="D520" s="52" t="s">
        <v>23</v>
      </c>
      <c r="E520" s="52" t="s">
        <v>1060</v>
      </c>
      <c r="F520" s="54">
        <v>-183613</v>
      </c>
      <c r="G520" s="52" t="s">
        <v>1061</v>
      </c>
      <c r="H520" s="27">
        <v>38300232</v>
      </c>
      <c r="I520" s="50">
        <v>3690101</v>
      </c>
    </row>
    <row r="521" spans="1:9" hidden="1" x14ac:dyDescent="0.2">
      <c r="A521" s="52" t="s">
        <v>542</v>
      </c>
      <c r="B521" s="52" t="s">
        <v>115</v>
      </c>
      <c r="C521" s="52" t="s">
        <v>1062</v>
      </c>
      <c r="D521" s="52" t="s">
        <v>23</v>
      </c>
      <c r="E521" s="52" t="s">
        <v>1031</v>
      </c>
      <c r="F521" s="54">
        <v>-483506</v>
      </c>
      <c r="G521" s="52" t="s">
        <v>1063</v>
      </c>
      <c r="H521" s="27">
        <v>38300232</v>
      </c>
      <c r="I521" s="50">
        <v>3690101</v>
      </c>
    </row>
    <row r="522" spans="1:9" hidden="1" x14ac:dyDescent="0.2">
      <c r="A522" s="52" t="s">
        <v>542</v>
      </c>
      <c r="B522" s="52" t="s">
        <v>115</v>
      </c>
      <c r="C522" s="52" t="s">
        <v>1064</v>
      </c>
      <c r="D522" s="52" t="s">
        <v>23</v>
      </c>
      <c r="E522" s="52" t="s">
        <v>1033</v>
      </c>
      <c r="F522" s="54">
        <v>-492936</v>
      </c>
      <c r="G522" s="52" t="s">
        <v>1065</v>
      </c>
      <c r="H522" s="27">
        <v>38300232</v>
      </c>
      <c r="I522" s="50">
        <v>3690101</v>
      </c>
    </row>
    <row r="523" spans="1:9" hidden="1" x14ac:dyDescent="0.2">
      <c r="A523" s="52" t="s">
        <v>275</v>
      </c>
      <c r="B523" s="52" t="s">
        <v>101</v>
      </c>
      <c r="C523" s="52" t="s">
        <v>1066</v>
      </c>
      <c r="D523" s="52" t="s">
        <v>102</v>
      </c>
      <c r="E523" s="52" t="s">
        <v>1067</v>
      </c>
      <c r="F523" s="53">
        <v>0</v>
      </c>
      <c r="G523" s="52" t="s">
        <v>9</v>
      </c>
      <c r="H523" s="27">
        <v>38300232</v>
      </c>
      <c r="I523" s="50">
        <v>3690101</v>
      </c>
    </row>
    <row r="524" spans="1:9" hidden="1" x14ac:dyDescent="0.2">
      <c r="A524" s="52" t="s">
        <v>275</v>
      </c>
      <c r="B524" s="52" t="s">
        <v>101</v>
      </c>
      <c r="C524" s="52" t="s">
        <v>1068</v>
      </c>
      <c r="D524" s="52" t="s">
        <v>102</v>
      </c>
      <c r="E524" s="52" t="s">
        <v>1069</v>
      </c>
      <c r="F524" s="54">
        <v>-1628568</v>
      </c>
      <c r="G524" s="52" t="s">
        <v>9</v>
      </c>
      <c r="H524" s="27">
        <v>38300232</v>
      </c>
      <c r="I524" s="50">
        <v>3690101</v>
      </c>
    </row>
    <row r="525" spans="1:9" hidden="1" x14ac:dyDescent="0.2">
      <c r="A525" s="52" t="s">
        <v>275</v>
      </c>
      <c r="B525" s="52" t="s">
        <v>101</v>
      </c>
      <c r="C525" s="52" t="s">
        <v>1070</v>
      </c>
      <c r="D525" s="52" t="s">
        <v>102</v>
      </c>
      <c r="E525" s="52" t="s">
        <v>1071</v>
      </c>
      <c r="F525" s="53">
        <v>0</v>
      </c>
      <c r="G525" s="52" t="s">
        <v>9</v>
      </c>
      <c r="H525" s="27">
        <v>38300232</v>
      </c>
      <c r="I525" s="50">
        <v>3690101</v>
      </c>
    </row>
    <row r="526" spans="1:9" hidden="1" x14ac:dyDescent="0.2">
      <c r="A526" s="52" t="s">
        <v>275</v>
      </c>
      <c r="B526" s="52" t="s">
        <v>115</v>
      </c>
      <c r="C526" s="52" t="s">
        <v>1072</v>
      </c>
      <c r="D526" s="52" t="s">
        <v>23</v>
      </c>
      <c r="E526" s="52" t="s">
        <v>1073</v>
      </c>
      <c r="F526" s="54">
        <v>-1441261</v>
      </c>
      <c r="G526" s="52" t="s">
        <v>1074</v>
      </c>
      <c r="H526" s="27">
        <v>38300232</v>
      </c>
      <c r="I526" s="50">
        <v>3690101</v>
      </c>
    </row>
    <row r="527" spans="1:9" hidden="1" x14ac:dyDescent="0.2">
      <c r="A527" s="52" t="s">
        <v>275</v>
      </c>
      <c r="B527" s="52" t="s">
        <v>115</v>
      </c>
      <c r="C527" s="52" t="s">
        <v>1075</v>
      </c>
      <c r="D527" s="52" t="s">
        <v>23</v>
      </c>
      <c r="E527" s="52" t="s">
        <v>1076</v>
      </c>
      <c r="F527" s="54">
        <v>-170359</v>
      </c>
      <c r="G527" s="52" t="s">
        <v>1077</v>
      </c>
      <c r="H527" s="27">
        <v>38300232</v>
      </c>
      <c r="I527" s="50">
        <v>3690101</v>
      </c>
    </row>
    <row r="528" spans="1:9" hidden="1" x14ac:dyDescent="0.2">
      <c r="A528" s="52" t="s">
        <v>275</v>
      </c>
      <c r="B528" s="52" t="s">
        <v>115</v>
      </c>
      <c r="C528" s="52" t="s">
        <v>1078</v>
      </c>
      <c r="D528" s="52" t="s">
        <v>23</v>
      </c>
      <c r="E528" s="52" t="s">
        <v>1049</v>
      </c>
      <c r="F528" s="54">
        <v>-1292586</v>
      </c>
      <c r="G528" s="52" t="s">
        <v>1079</v>
      </c>
      <c r="H528" s="27">
        <v>38300232</v>
      </c>
      <c r="I528" s="50">
        <v>3690101</v>
      </c>
    </row>
    <row r="529" spans="1:9" hidden="1" x14ac:dyDescent="0.2">
      <c r="A529" s="52" t="s">
        <v>299</v>
      </c>
      <c r="B529" s="52" t="s">
        <v>101</v>
      </c>
      <c r="C529" s="52" t="s">
        <v>1080</v>
      </c>
      <c r="D529" s="52" t="s">
        <v>102</v>
      </c>
      <c r="E529" s="52" t="s">
        <v>1081</v>
      </c>
      <c r="F529" s="54">
        <v>-1427164</v>
      </c>
      <c r="G529" s="52" t="s">
        <v>9</v>
      </c>
      <c r="H529" s="27">
        <v>38300232</v>
      </c>
      <c r="I529" s="50">
        <v>3690101</v>
      </c>
    </row>
    <row r="530" spans="1:9" hidden="1" x14ac:dyDescent="0.2">
      <c r="A530" s="52" t="s">
        <v>299</v>
      </c>
      <c r="B530" s="52" t="s">
        <v>115</v>
      </c>
      <c r="C530" s="52" t="s">
        <v>1082</v>
      </c>
      <c r="D530" s="52" t="s">
        <v>23</v>
      </c>
      <c r="E530" s="52" t="s">
        <v>1083</v>
      </c>
      <c r="F530" s="54">
        <v>-331638</v>
      </c>
      <c r="G530" s="52" t="s">
        <v>1084</v>
      </c>
      <c r="H530" s="27">
        <v>38300232</v>
      </c>
      <c r="I530" s="50">
        <v>3690101</v>
      </c>
    </row>
    <row r="531" spans="1:9" hidden="1" x14ac:dyDescent="0.2">
      <c r="A531" s="52" t="s">
        <v>299</v>
      </c>
      <c r="B531" s="52" t="s">
        <v>115</v>
      </c>
      <c r="C531" s="52" t="s">
        <v>1085</v>
      </c>
      <c r="D531" s="52" t="s">
        <v>23</v>
      </c>
      <c r="E531" s="52" t="s">
        <v>1086</v>
      </c>
      <c r="F531" s="54">
        <v>-219430</v>
      </c>
      <c r="G531" s="52" t="s">
        <v>1087</v>
      </c>
      <c r="H531" s="27">
        <v>38300232</v>
      </c>
      <c r="I531" s="50">
        <v>3690101</v>
      </c>
    </row>
    <row r="532" spans="1:9" hidden="1" x14ac:dyDescent="0.2">
      <c r="A532" s="52" t="s">
        <v>299</v>
      </c>
      <c r="B532" s="52" t="s">
        <v>115</v>
      </c>
      <c r="C532" s="52" t="s">
        <v>1088</v>
      </c>
      <c r="D532" s="52" t="s">
        <v>23</v>
      </c>
      <c r="E532" s="52" t="s">
        <v>987</v>
      </c>
      <c r="F532" s="54">
        <v>-1253377</v>
      </c>
      <c r="G532" s="52" t="s">
        <v>1089</v>
      </c>
      <c r="H532" s="27">
        <v>38300232</v>
      </c>
      <c r="I532" s="50">
        <v>3690101</v>
      </c>
    </row>
    <row r="533" spans="1:9" hidden="1" x14ac:dyDescent="0.2">
      <c r="A533" s="52" t="s">
        <v>299</v>
      </c>
      <c r="B533" s="52" t="s">
        <v>115</v>
      </c>
      <c r="C533" s="52" t="s">
        <v>1090</v>
      </c>
      <c r="D533" s="52" t="s">
        <v>23</v>
      </c>
      <c r="E533" s="52" t="s">
        <v>1091</v>
      </c>
      <c r="F533" s="54">
        <v>-12199</v>
      </c>
      <c r="G533" s="52" t="s">
        <v>1092</v>
      </c>
      <c r="H533" s="27">
        <v>38300232</v>
      </c>
      <c r="I533" s="50">
        <v>3690101</v>
      </c>
    </row>
    <row r="534" spans="1:9" hidden="1" x14ac:dyDescent="0.2">
      <c r="A534" s="52" t="s">
        <v>257</v>
      </c>
      <c r="B534" s="52" t="s">
        <v>101</v>
      </c>
      <c r="C534" s="52" t="s">
        <v>1093</v>
      </c>
      <c r="D534" s="52" t="s">
        <v>102</v>
      </c>
      <c r="E534" s="52" t="s">
        <v>1094</v>
      </c>
      <c r="F534" s="53">
        <v>0</v>
      </c>
      <c r="G534" s="52" t="s">
        <v>9</v>
      </c>
      <c r="H534" s="27">
        <v>38300232</v>
      </c>
      <c r="I534" s="50">
        <v>3690199</v>
      </c>
    </row>
    <row r="535" spans="1:9" hidden="1" x14ac:dyDescent="0.2">
      <c r="A535" s="52" t="s">
        <v>257</v>
      </c>
      <c r="B535" s="52" t="s">
        <v>101</v>
      </c>
      <c r="C535" s="52" t="s">
        <v>1095</v>
      </c>
      <c r="D535" s="52" t="s">
        <v>102</v>
      </c>
      <c r="E535" s="52" t="s">
        <v>1096</v>
      </c>
      <c r="F535" s="53">
        <v>0</v>
      </c>
      <c r="G535" s="52" t="s">
        <v>9</v>
      </c>
      <c r="H535" s="27">
        <v>38300232</v>
      </c>
      <c r="I535" s="50">
        <v>3690199</v>
      </c>
    </row>
    <row r="536" spans="1:9" hidden="1" x14ac:dyDescent="0.2">
      <c r="A536" s="52" t="s">
        <v>257</v>
      </c>
      <c r="B536" s="52" t="s">
        <v>101</v>
      </c>
      <c r="C536" s="52" t="s">
        <v>1097</v>
      </c>
      <c r="D536" s="52" t="s">
        <v>102</v>
      </c>
      <c r="E536" s="52" t="s">
        <v>1098</v>
      </c>
      <c r="F536" s="53">
        <v>0</v>
      </c>
      <c r="G536" s="52" t="s">
        <v>9</v>
      </c>
      <c r="H536" s="27">
        <v>38300232</v>
      </c>
      <c r="I536" s="50">
        <v>3690199</v>
      </c>
    </row>
    <row r="537" spans="1:9" hidden="1" x14ac:dyDescent="0.2">
      <c r="A537" s="52" t="s">
        <v>275</v>
      </c>
      <c r="B537" s="52" t="s">
        <v>115</v>
      </c>
      <c r="C537" s="52" t="s">
        <v>1099</v>
      </c>
      <c r="D537" s="52" t="s">
        <v>23</v>
      </c>
      <c r="E537" s="52" t="s">
        <v>1098</v>
      </c>
      <c r="F537" s="54">
        <v>-128187</v>
      </c>
      <c r="G537" s="52" t="s">
        <v>1100</v>
      </c>
      <c r="H537" s="27">
        <v>38300232</v>
      </c>
      <c r="I537" s="50">
        <v>3690199</v>
      </c>
    </row>
    <row r="538" spans="1:9" hidden="1" x14ac:dyDescent="0.2">
      <c r="A538" s="52" t="s">
        <v>275</v>
      </c>
      <c r="B538" s="52" t="s">
        <v>115</v>
      </c>
      <c r="C538" s="52" t="s">
        <v>1101</v>
      </c>
      <c r="D538" s="52" t="s">
        <v>23</v>
      </c>
      <c r="E538" s="52" t="s">
        <v>1094</v>
      </c>
      <c r="F538" s="54">
        <v>-486380</v>
      </c>
      <c r="G538" s="52" t="s">
        <v>1102</v>
      </c>
      <c r="H538" s="27">
        <v>38300232</v>
      </c>
      <c r="I538" s="50">
        <v>3690199</v>
      </c>
    </row>
    <row r="539" spans="1:9" hidden="1" x14ac:dyDescent="0.2">
      <c r="A539" s="52" t="s">
        <v>275</v>
      </c>
      <c r="B539" s="52" t="s">
        <v>115</v>
      </c>
      <c r="C539" s="52" t="s">
        <v>1103</v>
      </c>
      <c r="D539" s="52" t="s">
        <v>23</v>
      </c>
      <c r="E539" s="52" t="s">
        <v>1096</v>
      </c>
      <c r="F539" s="54">
        <v>-143957</v>
      </c>
      <c r="G539" s="52" t="s">
        <v>1104</v>
      </c>
      <c r="H539" s="27">
        <v>38300232</v>
      </c>
      <c r="I539" s="50">
        <v>3690199</v>
      </c>
    </row>
    <row r="540" spans="1:9" hidden="1" x14ac:dyDescent="0.2">
      <c r="A540" s="52" t="s">
        <v>299</v>
      </c>
      <c r="B540" s="52" t="s">
        <v>101</v>
      </c>
      <c r="C540" s="52" t="s">
        <v>1105</v>
      </c>
      <c r="D540" s="52" t="s">
        <v>102</v>
      </c>
      <c r="E540" s="52" t="s">
        <v>991</v>
      </c>
      <c r="F540" s="54">
        <v>-986693</v>
      </c>
      <c r="G540" s="52" t="s">
        <v>9</v>
      </c>
      <c r="H540" s="27">
        <v>38300232</v>
      </c>
      <c r="I540" s="50">
        <v>3690199</v>
      </c>
    </row>
    <row r="541" spans="1:9" hidden="1" x14ac:dyDescent="0.2">
      <c r="A541" s="52" t="s">
        <v>265</v>
      </c>
      <c r="B541" s="52" t="s">
        <v>115</v>
      </c>
      <c r="C541" s="52" t="s">
        <v>1106</v>
      </c>
      <c r="D541" s="52" t="s">
        <v>23</v>
      </c>
      <c r="E541" s="52" t="s">
        <v>1107</v>
      </c>
      <c r="F541" s="54">
        <v>-90905</v>
      </c>
      <c r="G541" s="52" t="s">
        <v>1108</v>
      </c>
      <c r="H541" s="27">
        <v>38300236</v>
      </c>
      <c r="I541" s="50">
        <v>3690101</v>
      </c>
    </row>
    <row r="542" spans="1:9" hidden="1" x14ac:dyDescent="0.2">
      <c r="A542" s="52" t="s">
        <v>265</v>
      </c>
      <c r="B542" s="52" t="s">
        <v>115</v>
      </c>
      <c r="C542" s="52" t="s">
        <v>1109</v>
      </c>
      <c r="D542" s="52" t="s">
        <v>23</v>
      </c>
      <c r="E542" s="52" t="s">
        <v>1110</v>
      </c>
      <c r="F542" s="54">
        <v>-540634</v>
      </c>
      <c r="G542" s="52" t="s">
        <v>1111</v>
      </c>
      <c r="H542" s="27">
        <v>38300236</v>
      </c>
      <c r="I542" s="50">
        <v>3690101</v>
      </c>
    </row>
    <row r="543" spans="1:9" hidden="1" x14ac:dyDescent="0.2">
      <c r="A543" s="52" t="s">
        <v>255</v>
      </c>
      <c r="B543" s="52" t="s">
        <v>101</v>
      </c>
      <c r="C543" s="52" t="s">
        <v>1112</v>
      </c>
      <c r="D543" s="52" t="s">
        <v>102</v>
      </c>
      <c r="E543" s="52" t="s">
        <v>1113</v>
      </c>
      <c r="F543" s="53">
        <v>975</v>
      </c>
      <c r="G543" s="52" t="s">
        <v>9</v>
      </c>
      <c r="H543" s="27">
        <v>38300236</v>
      </c>
      <c r="I543" s="50">
        <v>3690101</v>
      </c>
    </row>
    <row r="544" spans="1:9" hidden="1" x14ac:dyDescent="0.2">
      <c r="A544" s="52" t="s">
        <v>255</v>
      </c>
      <c r="B544" s="52" t="s">
        <v>101</v>
      </c>
      <c r="C544" s="52" t="s">
        <v>1112</v>
      </c>
      <c r="D544" s="52" t="s">
        <v>23</v>
      </c>
      <c r="E544" s="52" t="s">
        <v>1113</v>
      </c>
      <c r="F544" s="54">
        <v>-975</v>
      </c>
      <c r="G544" s="52" t="s">
        <v>9</v>
      </c>
      <c r="H544" s="27">
        <v>38300236</v>
      </c>
      <c r="I544" s="50">
        <v>3690101</v>
      </c>
    </row>
    <row r="545" spans="1:9" hidden="1" x14ac:dyDescent="0.2">
      <c r="A545" s="52" t="s">
        <v>255</v>
      </c>
      <c r="B545" s="52" t="s">
        <v>115</v>
      </c>
      <c r="C545" s="52" t="s">
        <v>1114</v>
      </c>
      <c r="D545" s="52" t="s">
        <v>23</v>
      </c>
      <c r="E545" s="52" t="s">
        <v>1115</v>
      </c>
      <c r="F545" s="54">
        <v>-48417</v>
      </c>
      <c r="G545" s="52" t="s">
        <v>1116</v>
      </c>
      <c r="H545" s="27">
        <v>38300236</v>
      </c>
      <c r="I545" s="50">
        <v>3690101</v>
      </c>
    </row>
    <row r="546" spans="1:9" hidden="1" x14ac:dyDescent="0.2">
      <c r="A546" s="52" t="s">
        <v>255</v>
      </c>
      <c r="B546" s="52" t="s">
        <v>115</v>
      </c>
      <c r="C546" s="52" t="s">
        <v>1117</v>
      </c>
      <c r="D546" s="52" t="s">
        <v>23</v>
      </c>
      <c r="E546" s="52" t="s">
        <v>1118</v>
      </c>
      <c r="F546" s="54">
        <v>-153301</v>
      </c>
      <c r="G546" s="52" t="s">
        <v>1119</v>
      </c>
      <c r="H546" s="27">
        <v>38300236</v>
      </c>
      <c r="I546" s="50">
        <v>3690101</v>
      </c>
    </row>
    <row r="547" spans="1:9" hidden="1" x14ac:dyDescent="0.2">
      <c r="A547" s="52" t="s">
        <v>266</v>
      </c>
      <c r="B547" s="52" t="s">
        <v>101</v>
      </c>
      <c r="C547" s="52" t="s">
        <v>1120</v>
      </c>
      <c r="D547" s="52" t="s">
        <v>102</v>
      </c>
      <c r="E547" s="52" t="s">
        <v>1121</v>
      </c>
      <c r="F547" s="53">
        <v>0</v>
      </c>
      <c r="G547" s="52" t="s">
        <v>9</v>
      </c>
      <c r="H547" s="27">
        <v>38300236</v>
      </c>
      <c r="I547" s="50">
        <v>3690101</v>
      </c>
    </row>
    <row r="548" spans="1:9" hidden="1" x14ac:dyDescent="0.2">
      <c r="A548" s="52" t="s">
        <v>266</v>
      </c>
      <c r="B548" s="52" t="s">
        <v>115</v>
      </c>
      <c r="C548" s="52" t="s">
        <v>1122</v>
      </c>
      <c r="D548" s="52" t="s">
        <v>23</v>
      </c>
      <c r="E548" s="52" t="s">
        <v>1123</v>
      </c>
      <c r="F548" s="54">
        <v>-51362</v>
      </c>
      <c r="G548" s="52" t="s">
        <v>1124</v>
      </c>
      <c r="H548" s="27">
        <v>38300236</v>
      </c>
      <c r="I548" s="50">
        <v>3690101</v>
      </c>
    </row>
    <row r="549" spans="1:9" hidden="1" x14ac:dyDescent="0.2">
      <c r="A549" s="52" t="s">
        <v>266</v>
      </c>
      <c r="B549" s="52" t="s">
        <v>115</v>
      </c>
      <c r="C549" s="52" t="s">
        <v>1125</v>
      </c>
      <c r="D549" s="52" t="s">
        <v>23</v>
      </c>
      <c r="E549" s="52" t="s">
        <v>1126</v>
      </c>
      <c r="F549" s="54">
        <v>-30000</v>
      </c>
      <c r="G549" s="52" t="s">
        <v>1127</v>
      </c>
      <c r="H549" s="27">
        <v>38300236</v>
      </c>
      <c r="I549" s="50">
        <v>3690101</v>
      </c>
    </row>
    <row r="550" spans="1:9" hidden="1" x14ac:dyDescent="0.2">
      <c r="A550" s="52" t="s">
        <v>243</v>
      </c>
      <c r="B550" s="52" t="s">
        <v>115</v>
      </c>
      <c r="C550" s="52" t="s">
        <v>1128</v>
      </c>
      <c r="D550" s="52" t="s">
        <v>23</v>
      </c>
      <c r="E550" s="52" t="s">
        <v>1121</v>
      </c>
      <c r="F550" s="54">
        <v>-232252</v>
      </c>
      <c r="G550" s="52" t="s">
        <v>1129</v>
      </c>
      <c r="H550" s="27">
        <v>38300236</v>
      </c>
      <c r="I550" s="50">
        <v>3690101</v>
      </c>
    </row>
    <row r="551" spans="1:9" hidden="1" x14ac:dyDescent="0.2">
      <c r="A551" s="52" t="s">
        <v>281</v>
      </c>
      <c r="B551" s="52" t="s">
        <v>115</v>
      </c>
      <c r="C551" s="52" t="s">
        <v>1130</v>
      </c>
      <c r="D551" s="52" t="s">
        <v>23</v>
      </c>
      <c r="E551" s="52" t="s">
        <v>1131</v>
      </c>
      <c r="F551" s="54">
        <v>-30044</v>
      </c>
      <c r="G551" s="52" t="s">
        <v>1132</v>
      </c>
      <c r="H551" s="27">
        <v>38300236</v>
      </c>
      <c r="I551" s="50">
        <v>3690101</v>
      </c>
    </row>
    <row r="552" spans="1:9" hidden="1" x14ac:dyDescent="0.2">
      <c r="A552" s="52" t="s">
        <v>281</v>
      </c>
      <c r="B552" s="52" t="s">
        <v>115</v>
      </c>
      <c r="C552" s="52" t="s">
        <v>1133</v>
      </c>
      <c r="D552" s="52" t="s">
        <v>23</v>
      </c>
      <c r="E552" s="52" t="s">
        <v>1118</v>
      </c>
      <c r="F552" s="54">
        <v>-80256</v>
      </c>
      <c r="G552" s="52" t="s">
        <v>1119</v>
      </c>
      <c r="H552" s="27">
        <v>38300236</v>
      </c>
      <c r="I552" s="50">
        <v>3690101</v>
      </c>
    </row>
    <row r="553" spans="1:9" hidden="1" x14ac:dyDescent="0.2">
      <c r="A553" s="52" t="s">
        <v>281</v>
      </c>
      <c r="B553" s="52" t="s">
        <v>115</v>
      </c>
      <c r="C553" s="52" t="s">
        <v>1134</v>
      </c>
      <c r="D553" s="52" t="s">
        <v>23</v>
      </c>
      <c r="E553" s="52" t="s">
        <v>1135</v>
      </c>
      <c r="F553" s="54">
        <v>-43642</v>
      </c>
      <c r="G553" s="52" t="s">
        <v>1136</v>
      </c>
      <c r="H553" s="27">
        <v>38300236</v>
      </c>
      <c r="I553" s="50">
        <v>3690101</v>
      </c>
    </row>
    <row r="554" spans="1:9" hidden="1" x14ac:dyDescent="0.2">
      <c r="A554" s="52" t="s">
        <v>281</v>
      </c>
      <c r="B554" s="52" t="s">
        <v>115</v>
      </c>
      <c r="C554" s="52" t="s">
        <v>1137</v>
      </c>
      <c r="D554" s="52" t="s">
        <v>23</v>
      </c>
      <c r="E554" s="52" t="s">
        <v>1107</v>
      </c>
      <c r="F554" s="54">
        <v>-74699</v>
      </c>
      <c r="G554" s="52" t="s">
        <v>1108</v>
      </c>
      <c r="H554" s="27">
        <v>38300236</v>
      </c>
      <c r="I554" s="50">
        <v>3690101</v>
      </c>
    </row>
    <row r="555" spans="1:9" hidden="1" x14ac:dyDescent="0.2">
      <c r="A555" s="52" t="s">
        <v>281</v>
      </c>
      <c r="B555" s="52" t="s">
        <v>115</v>
      </c>
      <c r="C555" s="52" t="s">
        <v>1138</v>
      </c>
      <c r="D555" s="52" t="s">
        <v>23</v>
      </c>
      <c r="E555" s="52" t="s">
        <v>1139</v>
      </c>
      <c r="F555" s="54">
        <v>-43669</v>
      </c>
      <c r="G555" s="52" t="s">
        <v>1140</v>
      </c>
      <c r="H555" s="27">
        <v>38300236</v>
      </c>
      <c r="I555" s="50">
        <v>3690101</v>
      </c>
    </row>
    <row r="556" spans="1:9" hidden="1" x14ac:dyDescent="0.2">
      <c r="A556" s="52" t="s">
        <v>281</v>
      </c>
      <c r="B556" s="52" t="s">
        <v>115</v>
      </c>
      <c r="C556" s="52" t="s">
        <v>1141</v>
      </c>
      <c r="D556" s="52" t="s">
        <v>23</v>
      </c>
      <c r="E556" s="52" t="s">
        <v>1142</v>
      </c>
      <c r="F556" s="54">
        <v>-30000</v>
      </c>
      <c r="G556" s="52" t="s">
        <v>1143</v>
      </c>
      <c r="H556" s="27">
        <v>38300236</v>
      </c>
      <c r="I556" s="50">
        <v>3690101</v>
      </c>
    </row>
    <row r="557" spans="1:9" hidden="1" x14ac:dyDescent="0.2">
      <c r="A557" s="52" t="s">
        <v>247</v>
      </c>
      <c r="B557" s="52" t="s">
        <v>101</v>
      </c>
      <c r="C557" s="52" t="s">
        <v>1144</v>
      </c>
      <c r="D557" s="52" t="s">
        <v>102</v>
      </c>
      <c r="E557" s="52" t="s">
        <v>1145</v>
      </c>
      <c r="F557" s="54">
        <v>-30000</v>
      </c>
      <c r="G557" s="52" t="s">
        <v>103</v>
      </c>
      <c r="H557" s="27">
        <v>38300236</v>
      </c>
      <c r="I557" s="50">
        <v>3690101</v>
      </c>
    </row>
    <row r="558" spans="1:9" hidden="1" x14ac:dyDescent="0.2">
      <c r="A558" s="52" t="s">
        <v>252</v>
      </c>
      <c r="B558" s="52" t="s">
        <v>115</v>
      </c>
      <c r="C558" s="52" t="s">
        <v>1146</v>
      </c>
      <c r="D558" s="52" t="s">
        <v>23</v>
      </c>
      <c r="E558" s="52" t="s">
        <v>1147</v>
      </c>
      <c r="F558" s="54">
        <v>-277925</v>
      </c>
      <c r="G558" s="52" t="s">
        <v>1148</v>
      </c>
      <c r="H558" s="27">
        <v>38300236</v>
      </c>
      <c r="I558" s="50">
        <v>3690101</v>
      </c>
    </row>
    <row r="559" spans="1:9" hidden="1" x14ac:dyDescent="0.2">
      <c r="A559" s="52" t="s">
        <v>252</v>
      </c>
      <c r="B559" s="52" t="s">
        <v>115</v>
      </c>
      <c r="C559" s="52" t="s">
        <v>1149</v>
      </c>
      <c r="D559" s="52" t="s">
        <v>23</v>
      </c>
      <c r="E559" s="52" t="s">
        <v>1150</v>
      </c>
      <c r="F559" s="54">
        <v>-261185</v>
      </c>
      <c r="G559" s="52" t="s">
        <v>1151</v>
      </c>
      <c r="H559" s="27">
        <v>38300236</v>
      </c>
      <c r="I559" s="50">
        <v>3690101</v>
      </c>
    </row>
    <row r="560" spans="1:9" hidden="1" x14ac:dyDescent="0.2">
      <c r="A560" s="52" t="s">
        <v>252</v>
      </c>
      <c r="B560" s="52" t="s">
        <v>115</v>
      </c>
      <c r="C560" s="52" t="s">
        <v>1152</v>
      </c>
      <c r="D560" s="52" t="s">
        <v>23</v>
      </c>
      <c r="E560" s="52" t="s">
        <v>1153</v>
      </c>
      <c r="F560" s="54">
        <v>-333871</v>
      </c>
      <c r="G560" s="52" t="s">
        <v>1154</v>
      </c>
      <c r="H560" s="27">
        <v>38300236</v>
      </c>
      <c r="I560" s="50">
        <v>3690101</v>
      </c>
    </row>
    <row r="561" spans="1:9" hidden="1" x14ac:dyDescent="0.2">
      <c r="A561" s="52" t="s">
        <v>271</v>
      </c>
      <c r="B561" s="52" t="s">
        <v>101</v>
      </c>
      <c r="C561" s="52" t="s">
        <v>1155</v>
      </c>
      <c r="D561" s="52" t="s">
        <v>102</v>
      </c>
      <c r="E561" s="52" t="s">
        <v>1156</v>
      </c>
      <c r="F561" s="54">
        <v>-694487</v>
      </c>
      <c r="G561" s="52" t="s">
        <v>9</v>
      </c>
      <c r="H561" s="27">
        <v>38300236</v>
      </c>
      <c r="I561" s="50">
        <v>3690101</v>
      </c>
    </row>
    <row r="562" spans="1:9" hidden="1" x14ac:dyDescent="0.2">
      <c r="A562" s="52" t="s">
        <v>271</v>
      </c>
      <c r="B562" s="52" t="s">
        <v>101</v>
      </c>
      <c r="C562" s="52" t="s">
        <v>1157</v>
      </c>
      <c r="D562" s="52" t="s">
        <v>102</v>
      </c>
      <c r="E562" s="52" t="s">
        <v>1158</v>
      </c>
      <c r="F562" s="54">
        <v>-632072</v>
      </c>
      <c r="G562" s="52" t="s">
        <v>9</v>
      </c>
      <c r="H562" s="27">
        <v>38300236</v>
      </c>
      <c r="I562" s="50">
        <v>3690101</v>
      </c>
    </row>
    <row r="563" spans="1:9" hidden="1" x14ac:dyDescent="0.2">
      <c r="A563" s="52" t="s">
        <v>253</v>
      </c>
      <c r="B563" s="52" t="s">
        <v>101</v>
      </c>
      <c r="C563" s="52" t="s">
        <v>1159</v>
      </c>
      <c r="D563" s="52" t="s">
        <v>102</v>
      </c>
      <c r="E563" s="52" t="s">
        <v>1160</v>
      </c>
      <c r="F563" s="54">
        <v>-527727</v>
      </c>
      <c r="G563" s="52" t="s">
        <v>9</v>
      </c>
      <c r="H563" s="27">
        <v>38300236</v>
      </c>
      <c r="I563" s="50">
        <v>3690101</v>
      </c>
    </row>
    <row r="564" spans="1:9" hidden="1" x14ac:dyDescent="0.2">
      <c r="A564" s="52" t="s">
        <v>284</v>
      </c>
      <c r="B564" s="52" t="s">
        <v>115</v>
      </c>
      <c r="C564" s="52" t="s">
        <v>1161</v>
      </c>
      <c r="D564" s="52" t="s">
        <v>23</v>
      </c>
      <c r="E564" s="52" t="s">
        <v>1162</v>
      </c>
      <c r="F564" s="54">
        <v>-48154</v>
      </c>
      <c r="G564" s="52" t="s">
        <v>1163</v>
      </c>
      <c r="H564" s="27">
        <v>38300236</v>
      </c>
      <c r="I564" s="50">
        <v>3690101</v>
      </c>
    </row>
    <row r="565" spans="1:9" hidden="1" x14ac:dyDescent="0.2">
      <c r="A565" s="52" t="s">
        <v>257</v>
      </c>
      <c r="B565" s="52" t="s">
        <v>115</v>
      </c>
      <c r="C565" s="52" t="s">
        <v>1164</v>
      </c>
      <c r="D565" s="52" t="s">
        <v>23</v>
      </c>
      <c r="E565" s="52" t="s">
        <v>1165</v>
      </c>
      <c r="F565" s="54">
        <v>-537435</v>
      </c>
      <c r="G565" s="52" t="s">
        <v>1166</v>
      </c>
      <c r="H565" s="27">
        <v>38300236</v>
      </c>
      <c r="I565" s="50">
        <v>3690101</v>
      </c>
    </row>
    <row r="566" spans="1:9" hidden="1" x14ac:dyDescent="0.2">
      <c r="A566" s="52" t="s">
        <v>275</v>
      </c>
      <c r="B566" s="52" t="s">
        <v>115</v>
      </c>
      <c r="C566" s="52" t="s">
        <v>1167</v>
      </c>
      <c r="D566" s="52" t="s">
        <v>23</v>
      </c>
      <c r="E566" s="52" t="s">
        <v>1165</v>
      </c>
      <c r="F566" s="54">
        <v>-452952</v>
      </c>
      <c r="G566" s="52" t="s">
        <v>1166</v>
      </c>
      <c r="H566" s="27">
        <v>38300236</v>
      </c>
      <c r="I566" s="50">
        <v>3690101</v>
      </c>
    </row>
    <row r="567" spans="1:9" hidden="1" x14ac:dyDescent="0.2">
      <c r="A567" s="52" t="s">
        <v>275</v>
      </c>
      <c r="B567" s="52" t="s">
        <v>115</v>
      </c>
      <c r="C567" s="52" t="s">
        <v>1168</v>
      </c>
      <c r="D567" s="52" t="s">
        <v>23</v>
      </c>
      <c r="E567" s="52" t="s">
        <v>1169</v>
      </c>
      <c r="F567" s="54">
        <v>-30000</v>
      </c>
      <c r="G567" s="52" t="s">
        <v>1170</v>
      </c>
      <c r="H567" s="27">
        <v>38300236</v>
      </c>
      <c r="I567" s="50">
        <v>3690101</v>
      </c>
    </row>
    <row r="568" spans="1:9" hidden="1" x14ac:dyDescent="0.2">
      <c r="A568" s="52" t="s">
        <v>299</v>
      </c>
      <c r="B568" s="52" t="s">
        <v>115</v>
      </c>
      <c r="C568" s="52" t="s">
        <v>1171</v>
      </c>
      <c r="D568" s="52" t="s">
        <v>23</v>
      </c>
      <c r="E568" s="52" t="s">
        <v>1172</v>
      </c>
      <c r="F568" s="54">
        <v>-30000</v>
      </c>
      <c r="G568" s="52" t="s">
        <v>1173</v>
      </c>
      <c r="H568" s="27">
        <v>38300236</v>
      </c>
      <c r="I568" s="50">
        <v>3690101</v>
      </c>
    </row>
    <row r="569" spans="1:9" s="62" customFormat="1" x14ac:dyDescent="0.2">
      <c r="A569" s="60" t="s">
        <v>281</v>
      </c>
      <c r="B569" s="60" t="s">
        <v>7</v>
      </c>
      <c r="C569" s="60">
        <v>4501734967</v>
      </c>
      <c r="D569" s="60" t="s">
        <v>19</v>
      </c>
      <c r="E569" s="60" t="s">
        <v>1174</v>
      </c>
      <c r="F569" s="61">
        <v>1825.31</v>
      </c>
      <c r="G569" s="60" t="s">
        <v>20</v>
      </c>
      <c r="H569" s="31">
        <v>38300402</v>
      </c>
      <c r="I569" s="31">
        <v>3690101</v>
      </c>
    </row>
    <row r="570" spans="1:9" s="62" customFormat="1" x14ac:dyDescent="0.2">
      <c r="A570" s="60" t="s">
        <v>246</v>
      </c>
      <c r="B570" s="60" t="s">
        <v>7</v>
      </c>
      <c r="C570" s="60" t="s">
        <v>1175</v>
      </c>
      <c r="D570" s="60" t="s">
        <v>8</v>
      </c>
      <c r="E570" s="60" t="s">
        <v>1176</v>
      </c>
      <c r="F570" s="61">
        <v>67</v>
      </c>
      <c r="G570" s="60" t="s">
        <v>21</v>
      </c>
      <c r="H570" s="31">
        <v>38300402</v>
      </c>
      <c r="I570" s="31">
        <v>3690101</v>
      </c>
    </row>
    <row r="571" spans="1:9" s="62" customFormat="1" x14ac:dyDescent="0.2">
      <c r="A571" s="60" t="s">
        <v>246</v>
      </c>
      <c r="B571" s="60" t="s">
        <v>7</v>
      </c>
      <c r="C571" s="60" t="s">
        <v>1177</v>
      </c>
      <c r="D571" s="60" t="s">
        <v>8</v>
      </c>
      <c r="E571" s="60" t="s">
        <v>1178</v>
      </c>
      <c r="F571" s="61">
        <v>4259.95</v>
      </c>
      <c r="G571" s="60" t="s">
        <v>21</v>
      </c>
      <c r="H571" s="31">
        <v>38300402</v>
      </c>
      <c r="I571" s="31">
        <v>3690101</v>
      </c>
    </row>
    <row r="572" spans="1:9" s="62" customFormat="1" x14ac:dyDescent="0.2">
      <c r="A572" s="60" t="s">
        <v>246</v>
      </c>
      <c r="B572" s="60" t="s">
        <v>7</v>
      </c>
      <c r="C572" s="60" t="s">
        <v>1179</v>
      </c>
      <c r="D572" s="60" t="s">
        <v>19</v>
      </c>
      <c r="E572" s="60" t="s">
        <v>1174</v>
      </c>
      <c r="F572" s="61">
        <v>629068</v>
      </c>
      <c r="G572" s="60" t="s">
        <v>21</v>
      </c>
      <c r="H572" s="31">
        <v>38300403</v>
      </c>
      <c r="I572" s="31">
        <v>3690101</v>
      </c>
    </row>
    <row r="573" spans="1:9" s="62" customFormat="1" x14ac:dyDescent="0.2">
      <c r="A573" s="60" t="s">
        <v>299</v>
      </c>
      <c r="B573" s="60" t="s">
        <v>7</v>
      </c>
      <c r="C573" s="60" t="s">
        <v>1180</v>
      </c>
      <c r="D573" s="60" t="s">
        <v>19</v>
      </c>
      <c r="E573" s="60" t="s">
        <v>1174</v>
      </c>
      <c r="F573" s="61">
        <v>-520095189.00999999</v>
      </c>
      <c r="G573" s="60" t="s">
        <v>1181</v>
      </c>
      <c r="H573" s="31">
        <v>38300403</v>
      </c>
      <c r="I573" s="31">
        <v>3690101</v>
      </c>
    </row>
  </sheetData>
  <autoFilter ref="A1:I573" xr:uid="{D6BC3866-899D-4EEB-8666-D6E5EB871EA0}">
    <filterColumn colId="1">
      <filters>
        <filter val="הזמנת רכש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114D1-7657-4C0C-ACAE-B8B29D86CCF7}">
  <sheetPr>
    <pageSetUpPr fitToPage="1"/>
  </sheetPr>
  <dimension ref="A1:P34"/>
  <sheetViews>
    <sheetView rightToLeft="1" zoomScale="90" zoomScaleNormal="90" workbookViewId="0">
      <pane ySplit="1" topLeftCell="A20" activePane="bottomLeft" state="frozen"/>
      <selection pane="bottomLeft" activeCell="C14" sqref="C14:C15"/>
    </sheetView>
  </sheetViews>
  <sheetFormatPr defaultRowHeight="14.25" x14ac:dyDescent="0.2"/>
  <cols>
    <col min="1" max="1" width="6.375" customWidth="1"/>
    <col min="2" max="2" width="20.75" bestFit="1" customWidth="1"/>
    <col min="3" max="3" width="20" style="24" customWidth="1"/>
    <col min="4" max="4" width="23.625" style="24" customWidth="1"/>
    <col min="5" max="5" width="16.5" style="24" customWidth="1"/>
    <col min="6" max="6" width="11.375" customWidth="1"/>
    <col min="7" max="7" width="12.625" bestFit="1" customWidth="1"/>
    <col min="8" max="8" width="11.25" bestFit="1" customWidth="1"/>
    <col min="9" max="9" width="18.25" bestFit="1" customWidth="1"/>
    <col min="10" max="10" width="17.25" bestFit="1" customWidth="1"/>
    <col min="11" max="11" width="16.125" style="24" bestFit="1" customWidth="1"/>
    <col min="12" max="12" width="15.75" customWidth="1"/>
    <col min="13" max="13" width="17.875" style="24" customWidth="1"/>
    <col min="14" max="14" width="14.5" style="26" bestFit="1" customWidth="1"/>
    <col min="15" max="15" width="14.5" bestFit="1" customWidth="1"/>
    <col min="16" max="16" width="10.875" bestFit="1" customWidth="1"/>
  </cols>
  <sheetData>
    <row r="1" spans="1:15" s="22" customFormat="1" ht="45.75" thickBot="1" x14ac:dyDescent="0.3">
      <c r="A1" s="21" t="s">
        <v>172</v>
      </c>
      <c r="B1" s="39" t="s">
        <v>173</v>
      </c>
      <c r="C1" s="40" t="s">
        <v>174</v>
      </c>
      <c r="D1" s="40" t="s">
        <v>175</v>
      </c>
      <c r="E1" s="40" t="s">
        <v>176</v>
      </c>
      <c r="F1" s="40" t="s">
        <v>177</v>
      </c>
      <c r="G1" s="40" t="s">
        <v>178</v>
      </c>
      <c r="H1" s="40" t="s">
        <v>179</v>
      </c>
      <c r="I1" s="41" t="s">
        <v>180</v>
      </c>
      <c r="J1" s="42" t="s">
        <v>181</v>
      </c>
      <c r="K1" s="43" t="s">
        <v>182</v>
      </c>
      <c r="L1" s="40" t="s">
        <v>183</v>
      </c>
      <c r="M1" s="40" t="s">
        <v>184</v>
      </c>
      <c r="N1" s="40" t="s">
        <v>185</v>
      </c>
      <c r="O1" s="42" t="s">
        <v>186</v>
      </c>
    </row>
    <row r="2" spans="1:15" s="45" customFormat="1" ht="29.25" x14ac:dyDescent="0.25">
      <c r="A2" s="31">
        <v>5.04</v>
      </c>
      <c r="B2" s="68" t="s">
        <v>200</v>
      </c>
      <c r="C2" s="69">
        <v>27000</v>
      </c>
      <c r="D2" s="44" t="s">
        <v>201</v>
      </c>
      <c r="E2" s="44" t="s">
        <v>195</v>
      </c>
      <c r="F2" s="31">
        <v>38300198</v>
      </c>
      <c r="G2" s="44" t="s">
        <v>191</v>
      </c>
      <c r="H2" s="31">
        <v>369010912</v>
      </c>
      <c r="I2" s="31" t="s">
        <v>192</v>
      </c>
      <c r="J2" s="32">
        <v>222000</v>
      </c>
      <c r="K2" s="32">
        <v>193983.26</v>
      </c>
      <c r="L2" s="34">
        <f t="shared" ref="L2:L11" si="0">K2+C2-J2</f>
        <v>-1016.7399999999907</v>
      </c>
      <c r="M2" s="31">
        <v>4501887982</v>
      </c>
      <c r="N2" s="34"/>
      <c r="O2" s="34"/>
    </row>
    <row r="3" spans="1:15" s="45" customFormat="1" ht="29.25" x14ac:dyDescent="0.25">
      <c r="A3" s="31">
        <v>5.04</v>
      </c>
      <c r="B3" s="68" t="s">
        <v>200</v>
      </c>
      <c r="C3" s="70"/>
      <c r="D3" s="44" t="s">
        <v>201</v>
      </c>
      <c r="E3" s="44" t="s">
        <v>195</v>
      </c>
      <c r="F3" s="31">
        <v>38300198</v>
      </c>
      <c r="G3" s="44" t="s">
        <v>191</v>
      </c>
      <c r="H3" s="31">
        <v>369010912</v>
      </c>
      <c r="I3" s="31" t="s">
        <v>192</v>
      </c>
      <c r="J3" s="32"/>
      <c r="K3" s="32"/>
      <c r="L3" s="34">
        <f t="shared" si="0"/>
        <v>0</v>
      </c>
      <c r="M3" s="31">
        <v>4501888010</v>
      </c>
      <c r="N3" s="34"/>
      <c r="O3" s="34"/>
    </row>
    <row r="4" spans="1:15" s="45" customFormat="1" ht="29.25" x14ac:dyDescent="0.25">
      <c r="A4" s="31">
        <v>5.04</v>
      </c>
      <c r="B4" s="68" t="s">
        <v>200</v>
      </c>
      <c r="C4" s="70"/>
      <c r="D4" s="44" t="s">
        <v>201</v>
      </c>
      <c r="E4" s="44" t="s">
        <v>195</v>
      </c>
      <c r="F4" s="31">
        <v>38300198</v>
      </c>
      <c r="G4" s="44" t="s">
        <v>191</v>
      </c>
      <c r="H4" s="31">
        <v>369010912</v>
      </c>
      <c r="I4" s="31" t="s">
        <v>192</v>
      </c>
      <c r="J4" s="32"/>
      <c r="K4" s="32"/>
      <c r="L4" s="34">
        <f t="shared" si="0"/>
        <v>0</v>
      </c>
      <c r="M4" s="31">
        <v>4501888010</v>
      </c>
      <c r="N4" s="34"/>
      <c r="O4" s="34"/>
    </row>
    <row r="5" spans="1:15" s="45" customFormat="1" ht="29.25" x14ac:dyDescent="0.25">
      <c r="A5" s="31">
        <v>5.04</v>
      </c>
      <c r="B5" s="68" t="s">
        <v>200</v>
      </c>
      <c r="C5" s="70"/>
      <c r="D5" s="44" t="s">
        <v>201</v>
      </c>
      <c r="E5" s="44" t="s">
        <v>195</v>
      </c>
      <c r="F5" s="31">
        <v>38300198</v>
      </c>
      <c r="G5" s="44" t="s">
        <v>191</v>
      </c>
      <c r="H5" s="31">
        <v>369010912</v>
      </c>
      <c r="I5" s="31" t="s">
        <v>192</v>
      </c>
      <c r="J5" s="32"/>
      <c r="K5" s="32"/>
      <c r="L5" s="34">
        <f t="shared" si="0"/>
        <v>0</v>
      </c>
      <c r="M5" s="31">
        <v>4501888010</v>
      </c>
      <c r="N5" s="34"/>
      <c r="O5" s="34"/>
    </row>
    <row r="6" spans="1:15" s="45" customFormat="1" ht="29.25" x14ac:dyDescent="0.25">
      <c r="A6" s="31">
        <v>5.04</v>
      </c>
      <c r="B6" s="68" t="s">
        <v>200</v>
      </c>
      <c r="C6" s="70"/>
      <c r="D6" s="44" t="s">
        <v>201</v>
      </c>
      <c r="E6" s="44" t="s">
        <v>195</v>
      </c>
      <c r="F6" s="31">
        <v>38300198</v>
      </c>
      <c r="G6" s="44" t="s">
        <v>191</v>
      </c>
      <c r="H6" s="31">
        <v>369010912</v>
      </c>
      <c r="I6" s="31" t="s">
        <v>192</v>
      </c>
      <c r="J6" s="32"/>
      <c r="K6" s="32"/>
      <c r="L6" s="34">
        <f t="shared" si="0"/>
        <v>0</v>
      </c>
      <c r="M6" s="31">
        <v>4501888017</v>
      </c>
      <c r="N6" s="34"/>
      <c r="O6" s="34"/>
    </row>
    <row r="7" spans="1:15" s="45" customFormat="1" ht="29.25" x14ac:dyDescent="0.25">
      <c r="A7" s="31">
        <v>5.04</v>
      </c>
      <c r="B7" s="68" t="s">
        <v>200</v>
      </c>
      <c r="C7" s="70"/>
      <c r="D7" s="44" t="s">
        <v>201</v>
      </c>
      <c r="E7" s="44" t="s">
        <v>195</v>
      </c>
      <c r="F7" s="31">
        <v>38300198</v>
      </c>
      <c r="G7" s="44" t="s">
        <v>191</v>
      </c>
      <c r="H7" s="31">
        <v>369010912</v>
      </c>
      <c r="I7" s="31" t="s">
        <v>192</v>
      </c>
      <c r="J7" s="32"/>
      <c r="K7" s="32"/>
      <c r="L7" s="34">
        <f t="shared" si="0"/>
        <v>0</v>
      </c>
      <c r="M7" s="31">
        <v>4501888024</v>
      </c>
      <c r="N7" s="34"/>
      <c r="O7" s="34"/>
    </row>
    <row r="8" spans="1:15" s="45" customFormat="1" ht="29.25" x14ac:dyDescent="0.25">
      <c r="A8" s="31">
        <v>5.04</v>
      </c>
      <c r="B8" s="68" t="s">
        <v>200</v>
      </c>
      <c r="C8" s="71"/>
      <c r="D8" s="44" t="s">
        <v>201</v>
      </c>
      <c r="E8" s="44" t="s">
        <v>195</v>
      </c>
      <c r="F8" s="31">
        <v>38300198</v>
      </c>
      <c r="G8" s="44" t="s">
        <v>191</v>
      </c>
      <c r="H8" s="31">
        <v>369010912</v>
      </c>
      <c r="I8" s="31" t="s">
        <v>192</v>
      </c>
      <c r="J8" s="32"/>
      <c r="K8" s="32"/>
      <c r="L8" s="34">
        <f t="shared" si="0"/>
        <v>0</v>
      </c>
      <c r="M8" s="31">
        <v>4501888036</v>
      </c>
      <c r="N8" s="34"/>
      <c r="O8" s="34"/>
    </row>
    <row r="9" spans="1:15" s="35" customFormat="1" ht="29.25" x14ac:dyDescent="0.25">
      <c r="A9" s="29">
        <v>6.04</v>
      </c>
      <c r="B9" s="68" t="s">
        <v>202</v>
      </c>
      <c r="C9" s="72">
        <v>115941</v>
      </c>
      <c r="D9" s="30" t="s">
        <v>199</v>
      </c>
      <c r="E9" s="30" t="s">
        <v>195</v>
      </c>
      <c r="F9" s="31">
        <v>38300191</v>
      </c>
      <c r="G9" s="29" t="s">
        <v>187</v>
      </c>
      <c r="H9" s="29">
        <v>3690113</v>
      </c>
      <c r="I9" s="29" t="s">
        <v>193</v>
      </c>
      <c r="J9" s="32">
        <v>320000</v>
      </c>
      <c r="K9" s="32">
        <v>203014.11</v>
      </c>
      <c r="L9" s="33">
        <f>K9+C9-J9</f>
        <v>-1044.890000000014</v>
      </c>
      <c r="M9" s="30">
        <v>4501823792</v>
      </c>
      <c r="N9" s="34"/>
      <c r="O9" s="33"/>
    </row>
    <row r="10" spans="1:15" s="77" customFormat="1" ht="15" x14ac:dyDescent="0.25">
      <c r="A10" s="73">
        <v>16.04</v>
      </c>
      <c r="B10" s="68" t="s">
        <v>208</v>
      </c>
      <c r="C10" s="72">
        <v>17550</v>
      </c>
      <c r="D10" s="74" t="s">
        <v>209</v>
      </c>
      <c r="E10" s="74" t="s">
        <v>195</v>
      </c>
      <c r="F10" s="73">
        <v>38300191</v>
      </c>
      <c r="G10" s="73" t="s">
        <v>187</v>
      </c>
      <c r="H10" s="77">
        <v>36901091</v>
      </c>
      <c r="I10" s="73" t="s">
        <v>190</v>
      </c>
      <c r="J10" s="75">
        <v>111000</v>
      </c>
      <c r="K10" s="75">
        <v>93213.06</v>
      </c>
      <c r="L10" s="76">
        <f t="shared" si="0"/>
        <v>-236.94000000000233</v>
      </c>
      <c r="M10" s="74"/>
      <c r="N10" s="76"/>
      <c r="O10" s="76"/>
    </row>
    <row r="11" spans="1:15" s="77" customFormat="1" ht="13.9" customHeight="1" x14ac:dyDescent="0.25">
      <c r="A11" s="73">
        <v>16.04</v>
      </c>
      <c r="B11" s="68" t="s">
        <v>210</v>
      </c>
      <c r="C11" s="72">
        <v>5850</v>
      </c>
      <c r="D11" s="74" t="s">
        <v>211</v>
      </c>
      <c r="E11" s="74" t="s">
        <v>195</v>
      </c>
      <c r="F11" s="73">
        <v>38300191</v>
      </c>
      <c r="G11" s="73" t="s">
        <v>187</v>
      </c>
      <c r="H11" s="73">
        <v>36901024</v>
      </c>
      <c r="I11" s="73" t="s">
        <v>189</v>
      </c>
      <c r="J11" s="75">
        <v>2310000</v>
      </c>
      <c r="K11" s="75">
        <v>2303645</v>
      </c>
      <c r="L11" s="76">
        <f t="shared" si="0"/>
        <v>-505</v>
      </c>
      <c r="M11" s="74"/>
      <c r="N11" s="76"/>
      <c r="O11" s="76"/>
    </row>
    <row r="12" spans="1:15" s="85" customFormat="1" ht="31.5" x14ac:dyDescent="0.25">
      <c r="A12" s="78">
        <v>19.04</v>
      </c>
      <c r="B12" s="81" t="s">
        <v>212</v>
      </c>
      <c r="C12" s="80">
        <f>30000*1.17</f>
        <v>35100</v>
      </c>
      <c r="D12" s="82" t="s">
        <v>213</v>
      </c>
      <c r="E12" s="82" t="s">
        <v>195</v>
      </c>
      <c r="F12" s="73">
        <v>38300191</v>
      </c>
      <c r="G12" s="78" t="s">
        <v>187</v>
      </c>
      <c r="H12" s="78">
        <v>36901021</v>
      </c>
      <c r="I12" s="78" t="s">
        <v>194</v>
      </c>
      <c r="J12" s="75">
        <v>17120000</v>
      </c>
      <c r="K12" s="75">
        <v>17084755.879999999</v>
      </c>
      <c r="L12" s="84">
        <f>K12+C12-J12</f>
        <v>-144.12000000104308</v>
      </c>
      <c r="M12" s="82"/>
      <c r="N12" s="76"/>
      <c r="O12" s="84"/>
    </row>
    <row r="13" spans="1:15" s="85" customFormat="1" ht="13.9" customHeight="1" x14ac:dyDescent="0.25">
      <c r="A13" s="78">
        <v>19.04</v>
      </c>
      <c r="B13" s="79" t="s">
        <v>214</v>
      </c>
      <c r="C13" s="80">
        <f>(8*4000)*1.17</f>
        <v>37440</v>
      </c>
      <c r="D13" s="81" t="s">
        <v>215</v>
      </c>
      <c r="E13" s="82" t="s">
        <v>195</v>
      </c>
      <c r="F13" s="73">
        <v>38300191</v>
      </c>
      <c r="G13" s="78" t="s">
        <v>187</v>
      </c>
      <c r="H13" s="83">
        <v>3690112</v>
      </c>
      <c r="I13" s="83" t="s">
        <v>188</v>
      </c>
      <c r="J13" s="75"/>
      <c r="K13" s="75">
        <v>1961078.09</v>
      </c>
      <c r="L13" s="84">
        <f>K13+C13-J13</f>
        <v>1998518.09</v>
      </c>
      <c r="M13" s="82"/>
      <c r="N13" s="76"/>
      <c r="O13" s="84"/>
    </row>
    <row r="14" spans="1:15" s="85" customFormat="1" ht="30" x14ac:dyDescent="0.25">
      <c r="A14" s="78">
        <v>19.04</v>
      </c>
      <c r="B14" s="86" t="s">
        <v>198</v>
      </c>
      <c r="C14" s="80">
        <f>36000*1.17</f>
        <v>42120</v>
      </c>
      <c r="D14" s="82" t="s">
        <v>1198</v>
      </c>
      <c r="E14" s="82" t="s">
        <v>195</v>
      </c>
      <c r="F14" s="73">
        <v>38300191</v>
      </c>
      <c r="G14" s="78" t="s">
        <v>187</v>
      </c>
      <c r="H14" s="83">
        <v>3690112</v>
      </c>
      <c r="I14" s="83" t="s">
        <v>188</v>
      </c>
      <c r="J14" s="75">
        <v>2041000</v>
      </c>
      <c r="K14" s="75">
        <v>1961078.09</v>
      </c>
      <c r="L14" s="84">
        <f>K14+C14+C13-J14</f>
        <v>-361.90999999991618</v>
      </c>
      <c r="M14" s="82">
        <v>4501596078</v>
      </c>
      <c r="N14" s="76"/>
      <c r="O14" s="84"/>
    </row>
    <row r="15" spans="1:15" s="85" customFormat="1" ht="44.25" x14ac:dyDescent="0.25">
      <c r="A15" s="78">
        <v>19.04</v>
      </c>
      <c r="B15" s="86" t="s">
        <v>198</v>
      </c>
      <c r="C15" s="80">
        <f>210450*1.17</f>
        <v>246226.49999999997</v>
      </c>
      <c r="D15" s="82" t="s">
        <v>1199</v>
      </c>
      <c r="E15" s="82" t="s">
        <v>195</v>
      </c>
      <c r="F15" s="73">
        <v>38300191</v>
      </c>
      <c r="G15" s="78" t="s">
        <v>187</v>
      </c>
      <c r="H15" s="78">
        <v>36901101</v>
      </c>
      <c r="I15" s="78" t="s">
        <v>196</v>
      </c>
      <c r="J15" s="75">
        <v>1021000</v>
      </c>
      <c r="K15" s="75">
        <v>773964.68</v>
      </c>
      <c r="L15" s="84">
        <f>K15+C15-J15</f>
        <v>-808.81999999994878</v>
      </c>
      <c r="M15" s="82">
        <v>4501596055</v>
      </c>
      <c r="N15" s="76"/>
      <c r="O15" s="84"/>
    </row>
    <row r="16" spans="1:15" s="77" customFormat="1" ht="29.25" x14ac:dyDescent="0.25">
      <c r="A16" s="73">
        <v>24.04</v>
      </c>
      <c r="B16" s="74" t="s">
        <v>216</v>
      </c>
      <c r="C16" s="76">
        <v>99000000</v>
      </c>
      <c r="D16" s="74" t="s">
        <v>216</v>
      </c>
      <c r="E16" s="87" t="s">
        <v>195</v>
      </c>
      <c r="F16" s="73">
        <v>38300201</v>
      </c>
      <c r="G16" s="74" t="s">
        <v>203</v>
      </c>
      <c r="H16" s="73">
        <v>3690101</v>
      </c>
      <c r="I16" s="73" t="s">
        <v>197</v>
      </c>
      <c r="J16" s="75"/>
      <c r="K16" s="75">
        <v>198178714</v>
      </c>
      <c r="L16" s="72">
        <f t="shared" ref="L16:L27" si="1">K16+C16-J16</f>
        <v>297178714</v>
      </c>
      <c r="M16" s="74"/>
      <c r="N16" s="76"/>
      <c r="O16" s="76"/>
    </row>
    <row r="17" spans="1:16" s="77" customFormat="1" ht="30" x14ac:dyDescent="0.25">
      <c r="A17" s="73">
        <v>24.04</v>
      </c>
      <c r="B17" s="74" t="s">
        <v>216</v>
      </c>
      <c r="C17" s="76">
        <v>182000000</v>
      </c>
      <c r="D17" s="74" t="s">
        <v>216</v>
      </c>
      <c r="E17" s="88" t="s">
        <v>217</v>
      </c>
      <c r="F17" s="83">
        <v>38300202</v>
      </c>
      <c r="G17" s="74" t="s">
        <v>204</v>
      </c>
      <c r="H17" s="73">
        <v>3690101</v>
      </c>
      <c r="I17" s="73" t="s">
        <v>197</v>
      </c>
      <c r="J17" s="75"/>
      <c r="K17" s="75">
        <v>131237957</v>
      </c>
      <c r="L17" s="72">
        <f t="shared" si="1"/>
        <v>313237957</v>
      </c>
      <c r="M17" s="74"/>
      <c r="N17" s="76"/>
      <c r="O17" s="76"/>
    </row>
    <row r="18" spans="1:16" s="77" customFormat="1" ht="29.25" x14ac:dyDescent="0.25">
      <c r="A18" s="73">
        <v>24.04</v>
      </c>
      <c r="B18" s="74" t="s">
        <v>216</v>
      </c>
      <c r="C18" s="76">
        <v>37000000</v>
      </c>
      <c r="D18" s="74" t="s">
        <v>216</v>
      </c>
      <c r="E18" s="74" t="s">
        <v>195</v>
      </c>
      <c r="F18" s="73">
        <v>38300216</v>
      </c>
      <c r="G18" s="74" t="s">
        <v>218</v>
      </c>
      <c r="H18" s="73">
        <v>3690101</v>
      </c>
      <c r="I18" s="73" t="s">
        <v>197</v>
      </c>
      <c r="J18" s="75"/>
      <c r="K18" s="75"/>
      <c r="L18" s="72">
        <f t="shared" si="1"/>
        <v>37000000</v>
      </c>
      <c r="M18" s="74"/>
      <c r="N18" s="76"/>
      <c r="O18" s="76"/>
    </row>
    <row r="19" spans="1:16" s="77" customFormat="1" ht="57.75" x14ac:dyDescent="0.25">
      <c r="A19" s="73">
        <v>24.04</v>
      </c>
      <c r="B19" s="74" t="s">
        <v>216</v>
      </c>
      <c r="C19" s="76">
        <v>519000000</v>
      </c>
      <c r="D19" s="74" t="s">
        <v>216</v>
      </c>
      <c r="E19" s="88" t="s">
        <v>219</v>
      </c>
      <c r="F19" s="83">
        <v>38300224</v>
      </c>
      <c r="G19" s="74" t="s">
        <v>220</v>
      </c>
      <c r="H19" s="73">
        <v>3690101</v>
      </c>
      <c r="I19" s="73" t="s">
        <v>197</v>
      </c>
      <c r="J19" s="75"/>
      <c r="K19" s="75"/>
      <c r="L19" s="76">
        <f t="shared" si="1"/>
        <v>519000000</v>
      </c>
      <c r="M19" s="74"/>
      <c r="N19" s="76"/>
      <c r="O19" s="76"/>
    </row>
    <row r="20" spans="1:16" s="77" customFormat="1" ht="29.25" x14ac:dyDescent="0.25">
      <c r="A20" s="73">
        <v>24.04</v>
      </c>
      <c r="B20" s="74" t="s">
        <v>216</v>
      </c>
      <c r="C20" s="76">
        <v>100000000</v>
      </c>
      <c r="D20" s="74" t="s">
        <v>216</v>
      </c>
      <c r="E20" s="88" t="s">
        <v>219</v>
      </c>
      <c r="F20" s="83">
        <v>38300232</v>
      </c>
      <c r="G20" s="74" t="s">
        <v>205</v>
      </c>
      <c r="H20" s="73">
        <v>3690101</v>
      </c>
      <c r="I20" s="73" t="s">
        <v>197</v>
      </c>
      <c r="J20" s="75"/>
      <c r="K20" s="75"/>
      <c r="L20" s="76">
        <f t="shared" si="1"/>
        <v>100000000</v>
      </c>
      <c r="M20" s="74"/>
      <c r="N20" s="76"/>
      <c r="O20" s="76"/>
    </row>
    <row r="21" spans="1:16" s="77" customFormat="1" ht="29.25" x14ac:dyDescent="0.25">
      <c r="A21" s="73">
        <v>24.04</v>
      </c>
      <c r="B21" s="74" t="s">
        <v>216</v>
      </c>
      <c r="C21" s="76">
        <v>36000000</v>
      </c>
      <c r="D21" s="74" t="s">
        <v>216</v>
      </c>
      <c r="E21" s="74" t="s">
        <v>195</v>
      </c>
      <c r="F21" s="73">
        <v>38300236</v>
      </c>
      <c r="G21" s="74" t="s">
        <v>206</v>
      </c>
      <c r="H21" s="73">
        <v>3690101</v>
      </c>
      <c r="I21" s="73" t="s">
        <v>197</v>
      </c>
      <c r="J21" s="89"/>
      <c r="K21" s="75"/>
      <c r="L21" s="76">
        <f t="shared" si="1"/>
        <v>36000000</v>
      </c>
      <c r="M21" s="74"/>
      <c r="N21" s="73"/>
      <c r="O21" s="76" t="e">
        <f>SUM(#REF!)</f>
        <v>#REF!</v>
      </c>
      <c r="P21" s="90"/>
    </row>
    <row r="22" spans="1:16" s="77" customFormat="1" ht="57.75" x14ac:dyDescent="0.25">
      <c r="A22" s="73">
        <v>24.04</v>
      </c>
      <c r="B22" s="74" t="s">
        <v>216</v>
      </c>
      <c r="C22" s="76">
        <v>27000000</v>
      </c>
      <c r="D22" s="74" t="s">
        <v>216</v>
      </c>
      <c r="E22" s="74" t="s">
        <v>195</v>
      </c>
      <c r="F22" s="73">
        <v>38300235</v>
      </c>
      <c r="G22" s="74" t="s">
        <v>221</v>
      </c>
      <c r="H22" s="73">
        <v>3690101</v>
      </c>
      <c r="I22" s="73" t="s">
        <v>197</v>
      </c>
      <c r="J22" s="89"/>
      <c r="K22" s="75"/>
      <c r="L22" s="76">
        <f t="shared" si="1"/>
        <v>27000000</v>
      </c>
      <c r="M22" s="74"/>
      <c r="N22" s="73"/>
      <c r="O22" s="73"/>
    </row>
    <row r="23" spans="1:16" s="77" customFormat="1" ht="43.5" x14ac:dyDescent="0.25">
      <c r="A23" s="73">
        <v>24.04</v>
      </c>
      <c r="B23" s="74" t="s">
        <v>216</v>
      </c>
      <c r="C23" s="76">
        <v>200000000</v>
      </c>
      <c r="D23" s="74" t="s">
        <v>216</v>
      </c>
      <c r="E23" s="74" t="s">
        <v>195</v>
      </c>
      <c r="F23" s="73">
        <v>38300233</v>
      </c>
      <c r="G23" s="74" t="s">
        <v>222</v>
      </c>
      <c r="H23" s="73">
        <v>3690101</v>
      </c>
      <c r="I23" s="73" t="s">
        <v>197</v>
      </c>
      <c r="J23" s="89"/>
      <c r="K23" s="75"/>
      <c r="L23" s="76">
        <f t="shared" si="1"/>
        <v>200000000</v>
      </c>
      <c r="M23" s="74"/>
      <c r="N23" s="73"/>
      <c r="O23" s="73"/>
    </row>
    <row r="24" spans="1:16" s="85" customFormat="1" ht="29.25" x14ac:dyDescent="0.25">
      <c r="A24" s="78">
        <v>24.04</v>
      </c>
      <c r="B24" s="82" t="s">
        <v>223</v>
      </c>
      <c r="C24" s="84">
        <v>2000000</v>
      </c>
      <c r="D24" s="82" t="s">
        <v>216</v>
      </c>
      <c r="E24" s="82" t="s">
        <v>195</v>
      </c>
      <c r="F24" s="73">
        <v>38300191</v>
      </c>
      <c r="G24" s="78" t="s">
        <v>187</v>
      </c>
      <c r="H24" s="83">
        <v>3690112</v>
      </c>
      <c r="I24" s="83" t="s">
        <v>188</v>
      </c>
      <c r="J24" s="89"/>
      <c r="K24" s="75"/>
      <c r="L24" s="84"/>
      <c r="M24" s="82"/>
      <c r="N24" s="73"/>
      <c r="O24" s="78"/>
    </row>
    <row r="25" spans="1:16" s="85" customFormat="1" ht="29.25" x14ac:dyDescent="0.25">
      <c r="A25" s="78">
        <v>24.04</v>
      </c>
      <c r="B25" s="91" t="s">
        <v>224</v>
      </c>
      <c r="C25" s="84">
        <v>88000</v>
      </c>
      <c r="D25" s="82" t="s">
        <v>225</v>
      </c>
      <c r="E25" s="82" t="s">
        <v>195</v>
      </c>
      <c r="F25" s="73">
        <v>38300191</v>
      </c>
      <c r="G25" s="78" t="s">
        <v>187</v>
      </c>
      <c r="H25" s="78">
        <v>3690113</v>
      </c>
      <c r="I25" s="78" t="s">
        <v>193</v>
      </c>
      <c r="J25" s="89">
        <v>408000</v>
      </c>
      <c r="K25" s="75">
        <v>318955.55</v>
      </c>
      <c r="L25" s="84">
        <f t="shared" si="1"/>
        <v>-1044.4500000000116</v>
      </c>
      <c r="M25" s="82"/>
      <c r="N25" s="73"/>
      <c r="O25" s="84"/>
    </row>
    <row r="26" spans="1:16" s="85" customFormat="1" ht="15.75" x14ac:dyDescent="0.25">
      <c r="A26" s="78">
        <v>26.04</v>
      </c>
      <c r="B26" s="91" t="s">
        <v>226</v>
      </c>
      <c r="C26" s="84">
        <v>11922</v>
      </c>
      <c r="D26" s="82" t="s">
        <v>227</v>
      </c>
      <c r="E26" s="82" t="s">
        <v>195</v>
      </c>
      <c r="F26" s="73">
        <v>38300191</v>
      </c>
      <c r="G26" s="78" t="s">
        <v>187</v>
      </c>
      <c r="H26" s="78">
        <v>36901021</v>
      </c>
      <c r="I26" s="78" t="s">
        <v>194</v>
      </c>
      <c r="J26" s="89">
        <v>17130000</v>
      </c>
      <c r="K26" s="75">
        <v>17116921.07</v>
      </c>
      <c r="L26" s="84">
        <f t="shared" si="1"/>
        <v>-1156.929999999702</v>
      </c>
      <c r="M26" s="82"/>
      <c r="N26" s="73"/>
      <c r="O26" s="84"/>
    </row>
    <row r="27" spans="1:16" s="85" customFormat="1" ht="29.25" x14ac:dyDescent="0.25">
      <c r="A27" s="78">
        <v>27.04</v>
      </c>
      <c r="B27" s="91" t="s">
        <v>228</v>
      </c>
      <c r="C27" s="84">
        <v>1755</v>
      </c>
      <c r="D27" s="82" t="s">
        <v>229</v>
      </c>
      <c r="E27" s="82" t="s">
        <v>230</v>
      </c>
      <c r="F27" s="73">
        <v>38300191</v>
      </c>
      <c r="G27" s="78" t="s">
        <v>187</v>
      </c>
      <c r="H27" s="78">
        <v>36901021</v>
      </c>
      <c r="I27" s="78" t="s">
        <v>194</v>
      </c>
      <c r="J27" s="89">
        <v>17132000</v>
      </c>
      <c r="K27" s="75">
        <v>17128842.109999999</v>
      </c>
      <c r="L27" s="84">
        <f t="shared" si="1"/>
        <v>-1402.890000000596</v>
      </c>
      <c r="M27" s="82"/>
      <c r="N27" s="73"/>
      <c r="O27" s="84"/>
    </row>
    <row r="28" spans="1:16" s="85" customFormat="1" ht="15.75" x14ac:dyDescent="0.25">
      <c r="A28" s="78">
        <v>28.04</v>
      </c>
      <c r="B28" s="91" t="s">
        <v>231</v>
      </c>
      <c r="C28" s="84">
        <v>9360</v>
      </c>
      <c r="D28" s="82" t="s">
        <v>232</v>
      </c>
      <c r="E28" s="82" t="s">
        <v>195</v>
      </c>
      <c r="F28" s="73">
        <v>38300191</v>
      </c>
      <c r="G28" s="78" t="s">
        <v>187</v>
      </c>
      <c r="H28" s="78">
        <v>36901024</v>
      </c>
      <c r="I28" s="78" t="s">
        <v>189</v>
      </c>
      <c r="J28" s="89">
        <v>2320000</v>
      </c>
      <c r="K28" s="75">
        <v>2309448.52</v>
      </c>
      <c r="L28" s="84">
        <f>K28+C28-J28</f>
        <v>-1191.4799999999814</v>
      </c>
      <c r="M28" s="82"/>
      <c r="N28" s="73"/>
      <c r="O28" s="84"/>
    </row>
    <row r="29" spans="1:16" s="77" customFormat="1" ht="29.25" x14ac:dyDescent="0.25">
      <c r="A29" s="73">
        <v>30.04</v>
      </c>
      <c r="B29" s="74" t="s">
        <v>233</v>
      </c>
      <c r="C29" s="76">
        <v>556000000</v>
      </c>
      <c r="D29" s="74" t="s">
        <v>234</v>
      </c>
      <c r="E29" s="74" t="s">
        <v>195</v>
      </c>
      <c r="F29" s="73">
        <v>38300403</v>
      </c>
      <c r="G29" s="73" t="s">
        <v>207</v>
      </c>
      <c r="H29" s="73">
        <v>3690101</v>
      </c>
      <c r="I29" s="73" t="s">
        <v>235</v>
      </c>
      <c r="J29" s="89">
        <v>566000000</v>
      </c>
      <c r="K29" s="75">
        <v>9634945.5</v>
      </c>
      <c r="L29" s="76">
        <f>K29+C29-J29</f>
        <v>-365054.5</v>
      </c>
      <c r="M29" s="74"/>
      <c r="N29" s="73"/>
      <c r="O29" s="76"/>
    </row>
    <row r="30" spans="1:16" s="85" customFormat="1" ht="29.25" x14ac:dyDescent="0.25">
      <c r="A30" s="78">
        <v>30.04</v>
      </c>
      <c r="B30" s="91" t="s">
        <v>236</v>
      </c>
      <c r="C30" s="84">
        <f>15912*8</f>
        <v>127296</v>
      </c>
      <c r="D30" s="82" t="s">
        <v>237</v>
      </c>
      <c r="E30" s="82" t="s">
        <v>195</v>
      </c>
      <c r="F30" s="73">
        <v>38300191</v>
      </c>
      <c r="G30" s="78" t="s">
        <v>187</v>
      </c>
      <c r="H30" s="83">
        <v>3690112</v>
      </c>
      <c r="I30" s="83" t="s">
        <v>188</v>
      </c>
      <c r="J30" s="89"/>
      <c r="K30" s="75"/>
      <c r="L30" s="84">
        <f>K30+C30-J30</f>
        <v>127296</v>
      </c>
      <c r="M30" s="82"/>
      <c r="N30" s="73"/>
      <c r="O30" s="84"/>
    </row>
    <row r="31" spans="1:16" s="85" customFormat="1" ht="29.25" x14ac:dyDescent="0.25">
      <c r="A31" s="78">
        <v>30.04</v>
      </c>
      <c r="B31" s="91" t="s">
        <v>238</v>
      </c>
      <c r="C31" s="84">
        <f>15257*8</f>
        <v>122056</v>
      </c>
      <c r="D31" s="82" t="s">
        <v>237</v>
      </c>
      <c r="E31" s="82" t="s">
        <v>195</v>
      </c>
      <c r="F31" s="73">
        <v>38300191</v>
      </c>
      <c r="G31" s="78" t="s">
        <v>187</v>
      </c>
      <c r="H31" s="83">
        <v>3690112</v>
      </c>
      <c r="I31" s="83" t="s">
        <v>188</v>
      </c>
      <c r="J31" s="89">
        <v>2291000</v>
      </c>
      <c r="K31" s="75">
        <v>2040544.47</v>
      </c>
      <c r="L31" s="84">
        <f>K31+C31+C30-J31</f>
        <v>-1103.5300000002608</v>
      </c>
      <c r="M31" s="82"/>
      <c r="N31" s="73"/>
      <c r="O31" s="84"/>
    </row>
    <row r="32" spans="1:16" s="77" customFormat="1" ht="43.5" x14ac:dyDescent="0.25">
      <c r="A32" s="73">
        <v>30.04</v>
      </c>
      <c r="B32" s="74" t="s">
        <v>239</v>
      </c>
      <c r="C32" s="76">
        <v>7300000</v>
      </c>
      <c r="D32" s="74" t="s">
        <v>240</v>
      </c>
      <c r="E32" s="74" t="s">
        <v>195</v>
      </c>
      <c r="F32" s="73">
        <v>38300402</v>
      </c>
      <c r="G32" s="73"/>
      <c r="H32" s="73">
        <v>3690101</v>
      </c>
      <c r="I32" s="73" t="s">
        <v>197</v>
      </c>
      <c r="J32" s="89"/>
      <c r="K32" s="75"/>
      <c r="L32" s="76">
        <f>K32+C32-J32</f>
        <v>7300000</v>
      </c>
      <c r="M32" s="74"/>
      <c r="N32" s="73"/>
      <c r="O32" s="76"/>
    </row>
    <row r="33" spans="2:14" s="23" customFormat="1" ht="15.75" x14ac:dyDescent="0.25">
      <c r="B33" s="36"/>
      <c r="C33" s="37">
        <f>SUM(C2:C32)</f>
        <v>1766187616.5</v>
      </c>
      <c r="D33" s="38"/>
      <c r="E33" s="38"/>
      <c r="K33" s="38"/>
      <c r="M33" s="38"/>
      <c r="N33" s="28"/>
    </row>
    <row r="34" spans="2:14" x14ac:dyDescent="0.2">
      <c r="B34" s="25"/>
    </row>
  </sheetData>
  <autoFilter ref="B1:O33" xr:uid="{00000000-0009-0000-0000-000000000000}"/>
  <mergeCells count="1">
    <mergeCell ref="C2:C8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אפריל</vt:lpstr>
      <vt:lpstr>דוח תנועות</vt:lpstr>
      <vt:lpstr>קובץ החרגות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Shira Vegotzky</dc:creator>
  <cp:keywords/>
  <dc:description/>
  <cp:lastModifiedBy>Shira Vegotzky</cp:lastModifiedBy>
  <dcterms:created xsi:type="dcterms:W3CDTF">2020-05-03T06:35:46Z</dcterms:created>
  <dcterms:modified xsi:type="dcterms:W3CDTF">2020-05-06T07:27:43Z</dcterms:modified>
  <cp:category/>
</cp:coreProperties>
</file>